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840"/>
  </bookViews>
  <sheets>
    <sheet name="SAŽETAK" sheetId="1" r:id="rId1"/>
    <sheet name=" Račun prihoda i rashoda" sheetId="3" r:id="rId2"/>
    <sheet name="Rashodi prema funkcijskoj kl" sheetId="5" r:id="rId3"/>
    <sheet name="POSEBNI" sheetId="2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3" i="1"/>
  <c r="H15" i="1"/>
  <c r="H14" i="1"/>
  <c r="H30" i="1"/>
  <c r="F10" i="2"/>
  <c r="G10" i="2" s="1"/>
  <c r="F11" i="2"/>
  <c r="G11" i="2" s="1"/>
  <c r="F9" i="2"/>
  <c r="G9" i="2" s="1"/>
  <c r="F8" i="2"/>
  <c r="G8" i="2" s="1"/>
  <c r="F7" i="2"/>
  <c r="G7" i="2" s="1"/>
  <c r="F6" i="2"/>
  <c r="G6" i="2" s="1"/>
  <c r="G64" i="3"/>
  <c r="G52" i="3"/>
  <c r="G66" i="3"/>
  <c r="G67" i="3"/>
  <c r="G65" i="3"/>
  <c r="F63" i="3"/>
  <c r="F62" i="3" s="1"/>
  <c r="G60" i="3"/>
  <c r="G61" i="3"/>
  <c r="G59" i="3"/>
  <c r="F58" i="3"/>
  <c r="G51" i="3"/>
  <c r="G53" i="3"/>
  <c r="G54" i="3"/>
  <c r="G55" i="3"/>
  <c r="G56" i="3"/>
  <c r="G57" i="3"/>
  <c r="G50" i="3"/>
  <c r="F49" i="3"/>
  <c r="G47" i="3"/>
  <c r="G48" i="3"/>
  <c r="G46" i="3"/>
  <c r="F45" i="3"/>
  <c r="F44" i="3" s="1"/>
  <c r="F69" i="3" s="1"/>
  <c r="G26" i="3"/>
  <c r="G25" i="3"/>
  <c r="F24" i="3"/>
  <c r="G22" i="3"/>
  <c r="G21" i="3"/>
  <c r="F20" i="3"/>
  <c r="G18" i="3"/>
  <c r="G17" i="3"/>
  <c r="F16" i="3"/>
  <c r="G16" i="3" s="1"/>
  <c r="G14" i="3"/>
  <c r="G13" i="3"/>
  <c r="F12" i="3"/>
  <c r="G12" i="3" s="1"/>
  <c r="H10" i="1"/>
  <c r="G10" i="1"/>
  <c r="G16" i="1" l="1"/>
  <c r="H13" i="1"/>
  <c r="H16" i="1" s="1"/>
  <c r="G63" i="3"/>
  <c r="G62" i="3" s="1"/>
  <c r="G58" i="3"/>
  <c r="G45" i="3"/>
  <c r="G49" i="3"/>
  <c r="G24" i="3"/>
  <c r="G20" i="3"/>
  <c r="F11" i="3"/>
  <c r="G44" i="3" l="1"/>
  <c r="G69" i="3" s="1"/>
  <c r="G11" i="3"/>
</calcChain>
</file>

<file path=xl/comments1.xml><?xml version="1.0" encoding="utf-8"?>
<comments xmlns="http://schemas.openxmlformats.org/spreadsheetml/2006/main">
  <authors>
    <author>tc={26C77BEF-7A6D-4478-8DD9-862165A50B08}</author>
  </authors>
  <commentList>
    <comment ref="H10" authorId="0">
      <text>
        <r>
          <rPr>
            <sz val="11"/>
            <color theme="1"/>
            <rFont val="Calibri"/>
            <family val="2"/>
            <charset val="238"/>
            <scheme val="minor"/>
          </rPr>
          <t>[Komentar u obliku niti]
Vaša verzija programa Excel omogućuje vam da pročitate ovaj komentar u obliku niti, no sve će izmjene biti uklonjene ako datoteka bude otvorena u novijoj verziji programa Excel. Saznajte više: https://go.microsoft.com/fwlink/?linkid=870924
Komentar:
    UZELA SAM U OBZIR PRIHODE+MANJAK DEC.ZA KOJEG SMO POVEĆALI PRIHODE</t>
        </r>
      </text>
    </comment>
  </commentList>
</comments>
</file>

<file path=xl/sharedStrings.xml><?xml version="1.0" encoding="utf-8"?>
<sst xmlns="http://schemas.openxmlformats.org/spreadsheetml/2006/main" count="388" uniqueCount="151">
  <si>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</si>
  <si>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</si>
  <si>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</si>
  <si>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</si>
  <si>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</si>
  <si>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</si>
  <si>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</si>
  <si>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</si>
  <si>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</si>
  <si>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</si>
  <si>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</si>
  <si>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</si>
  <si>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</si>
  <si>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</si>
  <si>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</si>
  <si>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</si>
  <si>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</si>
  <si>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</si>
  <si>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</si>
  <si>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</si>
  <si>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</si>
  <si>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</si>
  <si>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</si>
  <si>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</si>
  <si>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</si>
  <si>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</si>
  <si>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I. OPĆI DIO</t>
  </si>
  <si>
    <t>Materijalni rashodi</t>
  </si>
  <si>
    <t>A) SAŽETAK RAČUNA PRIHODA I RASHODA</t>
  </si>
  <si>
    <t>B) SAŽETAK RAČUNA FINANCIRANJA</t>
  </si>
  <si>
    <t>UKUPAN DONOS VIŠKA / MANJKA IZ PRETHODNE(IH) GODINE***</t>
  </si>
  <si>
    <t>Plan za 2023.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</si>
  <si>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</si>
  <si>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</si>
  <si>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</si>
  <si>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</si>
  <si>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</si>
  <si>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09 Obrazovanje</t>
  </si>
  <si>
    <t>091 Predškolsko i osnovno osiguranje</t>
  </si>
  <si>
    <t>0912- Osnovno obrazovanje</t>
  </si>
  <si>
    <t>Pomoći iz inozemstva i od subjekata unutar općeg proračuna- Državna riznica</t>
  </si>
  <si>
    <t>Prihodi iz nadležnog proračuna i od HZZO-a temeljem ugovornih obveza-Potpore za decentralizirane funkcije osnovnog obrazovanja</t>
  </si>
  <si>
    <t>Prihodi od upravnih i administrativnih pristojbi, pristojbi po posebnim propisima i naknada</t>
  </si>
  <si>
    <t>Prihodi od prodaje proizvoda i robe te pruženih usluga i prihodi od donacija- Vlastiti prihodi</t>
  </si>
  <si>
    <t>Prihodi od prodaje proizvoda i robe te pruženih usluga i prihodi od donacija- Donacije</t>
  </si>
  <si>
    <t>Prihodi od upravnih i administrativnih pristojbi, pristojbi po posebnim propisima i naknada-Prihodi od naknada šteta</t>
  </si>
  <si>
    <t>Rashodi za zaposlene-Državna riznica</t>
  </si>
  <si>
    <t>Rashodi za zaposlene-Pomoći</t>
  </si>
  <si>
    <t>Rashodi za zaposlene-Prihodi po posebnim propisima</t>
  </si>
  <si>
    <t>Materijalni rashodi-Vlastiti prihodi</t>
  </si>
  <si>
    <t>Materijalni rashodi-Prihodi po posebnim propisima</t>
  </si>
  <si>
    <t>Materijalni rashodi-Decentralizirana sredstva</t>
  </si>
  <si>
    <t>Materijalni rashodi-Pomoći</t>
  </si>
  <si>
    <t>Materijalni rashodi-Državna riznica</t>
  </si>
  <si>
    <t>Materijalni rashodi-Donacije</t>
  </si>
  <si>
    <t>Materijalni rashodi-Prihodi od naknada šteta</t>
  </si>
  <si>
    <t>Financijski rashodi</t>
  </si>
  <si>
    <t>Financijski rashodi-decentralizirana sredstva</t>
  </si>
  <si>
    <t>Financijski rashodi-državna riznica</t>
  </si>
  <si>
    <t>Financijski rashodi-prihodi po posebnim propisima</t>
  </si>
  <si>
    <t>Rashodi za nabavu proizvedene dugotrajne imovine-Prihodi po posebnim propisima</t>
  </si>
  <si>
    <t>Rashodi za nabavu proizvedene dugotrajne imovine-Kapitalna ulaganja osnovnog školstva</t>
  </si>
  <si>
    <t>UKUPNO RASHODI</t>
  </si>
  <si>
    <t>U €</t>
  </si>
  <si>
    <t>Izradila: Silvia Jelčić Gobo</t>
  </si>
  <si>
    <t>Ravnateljica: Melita Lasek Satterwhite</t>
  </si>
  <si>
    <t>Predsjednica Školskog odbora</t>
  </si>
  <si>
    <t>Đenana Levak</t>
  </si>
  <si>
    <t>EUR</t>
  </si>
  <si>
    <t>Rashodi za nabavu proizvedene dugotrajne imovine-Prihodi po posebnim propisima-REZULTAT</t>
  </si>
  <si>
    <t>II. POSEBNI DIO</t>
  </si>
  <si>
    <t>POZICIJA</t>
  </si>
  <si>
    <t>BROJ KONTA</t>
  </si>
  <si>
    <t>VRSTA RASHODA / IZDATAKA</t>
  </si>
  <si>
    <t/>
  </si>
  <si>
    <t>SVEUKUPNO RASHODI / IZDACI</t>
  </si>
  <si>
    <t>Razdjel</t>
  </si>
  <si>
    <t>500</t>
  </si>
  <si>
    <t>UPRAVNI ODJEL ZA DRUŠTVENE DJELATNOSTI</t>
  </si>
  <si>
    <t>Glava</t>
  </si>
  <si>
    <t>50003</t>
  </si>
  <si>
    <t>USTANOVE ŠKOLSTVA</t>
  </si>
  <si>
    <t>Proračunski korisnik</t>
  </si>
  <si>
    <t>48478</t>
  </si>
  <si>
    <t>UMJETNIČKA ŠKOLA MATKA BRAJŠE RAŠANA LABIN</t>
  </si>
  <si>
    <t>Program</t>
  </si>
  <si>
    <t>5002</t>
  </si>
  <si>
    <t>Obrazovanje</t>
  </si>
  <si>
    <t>Aktivnost</t>
  </si>
  <si>
    <t>A500003</t>
  </si>
  <si>
    <t>Financiranje djelatnosti osnovnog školstva</t>
  </si>
  <si>
    <t xml:space="preserve">Izvor </t>
  </si>
  <si>
    <t>1.</t>
  </si>
  <si>
    <t>OPĆI PRIHODI I PRIMICI</t>
  </si>
  <si>
    <t>1.1.</t>
  </si>
  <si>
    <t>Opći prihodi i primici</t>
  </si>
  <si>
    <t>3</t>
  </si>
  <si>
    <t>32</t>
  </si>
  <si>
    <t>3.</t>
  </si>
  <si>
    <t>VLASTITI PRIHODI</t>
  </si>
  <si>
    <t>3.9.</t>
  </si>
  <si>
    <t>4.</t>
  </si>
  <si>
    <t>PRIHODI ZA POSEBNE NAMJENE</t>
  </si>
  <si>
    <t>4.9.</t>
  </si>
  <si>
    <t>4</t>
  </si>
  <si>
    <t>42</t>
  </si>
  <si>
    <t>5.</t>
  </si>
  <si>
    <t>POMOĆI</t>
  </si>
  <si>
    <t>5.1.</t>
  </si>
  <si>
    <t>34</t>
  </si>
  <si>
    <t>5.9.</t>
  </si>
  <si>
    <t>5. POMOĆI - PRIHODI KORISNIKA GL 02</t>
  </si>
  <si>
    <t>31</t>
  </si>
  <si>
    <t>5. POMOĆI  - DRŽAVNA RIZNICA</t>
  </si>
  <si>
    <t>6.</t>
  </si>
  <si>
    <t>DONACIJE</t>
  </si>
  <si>
    <t>6.9.</t>
  </si>
  <si>
    <t>7.</t>
  </si>
  <si>
    <t>PRIHODI OD NEFINANCIJSKE IMOVINE</t>
  </si>
  <si>
    <t>7.9.</t>
  </si>
  <si>
    <t>7.PRIHODI OD NAKNADA ŠTETA S OSN.OSIGUR.-PRIH.KOR.</t>
  </si>
  <si>
    <t>A500011</t>
  </si>
  <si>
    <t>Jazz odjel</t>
  </si>
  <si>
    <t>A500012</t>
  </si>
  <si>
    <t>Pripremni glazbeni i plesni program</t>
  </si>
  <si>
    <t>Kapitalni projekt</t>
  </si>
  <si>
    <t>K500001</t>
  </si>
  <si>
    <t>Kapitalna ulaganja osnovnog školstva</t>
  </si>
  <si>
    <t>Plan 2023.</t>
  </si>
  <si>
    <t>Povećanje/smanjenje</t>
  </si>
  <si>
    <t>Novi plan 2023</t>
  </si>
  <si>
    <t>PRVE IZMJENE I DOPUNE FINANCIJSKOG PLANA PRORAČUNSKOG KORISNIKA UMJETNIČKE ŠKOLE MATKA BRAJŠE RAŠANA
2023.GODINE</t>
  </si>
  <si>
    <t>PRVE IZMJENE I DOPUNE FINANCIJSKOG PLANA PRORAČUNSKOG KORISNIKA UMJETNIČKE ŠKOLE MATKA BRAJŠE RAŠANA 
2023. GODINE</t>
  </si>
  <si>
    <t>Novi plan 2023.</t>
  </si>
  <si>
    <t>VIŠAK KORIŠTEN ZA POKRIĆE RASHODA</t>
  </si>
  <si>
    <t>Vlastiti izvori</t>
  </si>
  <si>
    <t>Višak prihoda poslovanja</t>
  </si>
  <si>
    <t>Prihodi za posebne namjene-višak</t>
  </si>
  <si>
    <t>Materijalni rashodi-Prihodi po posebnim propisima-VIŠAK</t>
  </si>
  <si>
    <t>5.1.003</t>
  </si>
  <si>
    <t>Decentralizirana sredstva-manjak prihoda poslovanja</t>
  </si>
  <si>
    <t>MANJAK POKRIVEN TEKUĆIM PRIHODIMA</t>
  </si>
  <si>
    <t>PRVE IZMJENE I DOPUNE FINANCIJSKOG PLANA PRORAČUNSKOG KORISNIKA UMJETNIČKE ŠKOLE MATKA BRAJŠE RAŠANA
 2023. GODINE</t>
  </si>
  <si>
    <t>PLANIRANO</t>
  </si>
  <si>
    <t>REALIZIRANO</t>
  </si>
  <si>
    <t>NOVI PLAN</t>
  </si>
  <si>
    <t>POVEĆANJE/SMANJENJE</t>
  </si>
  <si>
    <t>Labin, 15.05.2023.</t>
  </si>
  <si>
    <t xml:space="preserve">Labin, 15.05.2023. </t>
  </si>
  <si>
    <t>.4.9.</t>
  </si>
  <si>
    <t>KLASA: 400-02/23-01/1, URBROJ: 2163-4-7-23-1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</si>
</sst>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A]#,##0.00;\-\ #,##0.00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Calibri"/>
      <family val="2"/>
      <charset val="238"/>
    </font>
    <font>
      <b/>
      <sz val="8"/>
      <color indexed="8"/>
      <name val="Arial"/>
      <family val="2"/>
      <charset val="238"/>
    </font>
    <font>
      <sz val="9"/>
      <color theme="1"/>
      <name val="Segoe U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3535FF"/>
        <bgColor rgb="FF3535FF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solid">
        <fgColor rgb="FFFFFF97"/>
        <bgColor rgb="FFFFFF97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8" fillId="0" borderId="0"/>
  </cellStyleXfs>
  <cellXfs count="15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3" fontId="11" fillId="3" borderId="3" xfId="0" applyNumberFormat="1" applyFont="1" applyFill="1" applyBorder="1" applyAlignment="1" applyProtection="1">
      <alignment horizontal="right" wrapText="1"/>
    </xf>
    <xf numFmtId="3" fontId="17" fillId="2" borderId="4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vertical="center" wrapText="1"/>
    </xf>
    <xf numFmtId="0" fontId="10" fillId="2" borderId="3" xfId="0" applyNumberFormat="1" applyFont="1" applyFill="1" applyBorder="1" applyAlignment="1" applyProtection="1">
      <alignment horizontal="left" vertical="center"/>
    </xf>
    <xf numFmtId="3" fontId="6" fillId="2" borderId="4" xfId="0" applyNumberFormat="1" applyFont="1" applyFill="1" applyBorder="1" applyAlignment="1">
      <alignment horizontal="right"/>
    </xf>
    <xf numFmtId="0" fontId="19" fillId="2" borderId="3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 wrapText="1"/>
    </xf>
    <xf numFmtId="3" fontId="17" fillId="2" borderId="3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4" fontId="0" fillId="0" borderId="0" xfId="0" applyNumberFormat="1"/>
    <xf numFmtId="0" fontId="20" fillId="0" borderId="0" xfId="0" applyFont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11" fillId="5" borderId="3" xfId="0" applyNumberFormat="1" applyFont="1" applyFill="1" applyBorder="1" applyAlignment="1" applyProtection="1">
      <alignment vertical="center" wrapText="1"/>
    </xf>
    <xf numFmtId="3" fontId="6" fillId="5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3" fontId="6" fillId="4" borderId="3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Border="1" applyAlignment="1" applyProtection="1">
      <alignment horizontal="right" vertical="center" wrapText="1"/>
    </xf>
    <xf numFmtId="0" fontId="26" fillId="0" borderId="0" xfId="0" applyFont="1"/>
    <xf numFmtId="0" fontId="1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21" fillId="0" borderId="6" xfId="1" applyFont="1" applyBorder="1" applyAlignment="1">
      <alignment vertical="center" wrapText="1" readingOrder="1"/>
    </xf>
    <xf numFmtId="0" fontId="21" fillId="0" borderId="6" xfId="1" applyFont="1" applyBorder="1" applyAlignment="1">
      <alignment horizontal="right" vertical="center" wrapText="1" readingOrder="1"/>
    </xf>
    <xf numFmtId="0" fontId="22" fillId="6" borderId="7" xfId="1" applyFont="1" applyFill="1" applyBorder="1" applyAlignment="1">
      <alignment horizontal="left" vertical="center" wrapText="1" readingOrder="1"/>
    </xf>
    <xf numFmtId="0" fontId="22" fillId="6" borderId="7" xfId="1" applyFont="1" applyFill="1" applyBorder="1" applyAlignment="1">
      <alignment vertical="center" wrapText="1" readingOrder="1"/>
    </xf>
    <xf numFmtId="164" fontId="22" fillId="6" borderId="7" xfId="1" applyNumberFormat="1" applyFont="1" applyFill="1" applyBorder="1" applyAlignment="1">
      <alignment horizontal="right" vertical="center" wrapText="1" readingOrder="1"/>
    </xf>
    <xf numFmtId="0" fontId="22" fillId="7" borderId="7" xfId="1" applyFont="1" applyFill="1" applyBorder="1" applyAlignment="1">
      <alignment horizontal="left" vertical="center" wrapText="1" readingOrder="1"/>
    </xf>
    <xf numFmtId="0" fontId="22" fillId="7" borderId="7" xfId="1" applyFont="1" applyFill="1" applyBorder="1" applyAlignment="1">
      <alignment vertical="center" wrapText="1" readingOrder="1"/>
    </xf>
    <xf numFmtId="164" fontId="22" fillId="7" borderId="7" xfId="1" applyNumberFormat="1" applyFont="1" applyFill="1" applyBorder="1" applyAlignment="1">
      <alignment horizontal="right" vertical="center" wrapText="1" readingOrder="1"/>
    </xf>
    <xf numFmtId="0" fontId="22" fillId="8" borderId="7" xfId="1" applyFont="1" applyFill="1" applyBorder="1" applyAlignment="1">
      <alignment horizontal="left" vertical="center" wrapText="1" readingOrder="1"/>
    </xf>
    <xf numFmtId="0" fontId="22" fillId="8" borderId="7" xfId="1" applyFont="1" applyFill="1" applyBorder="1" applyAlignment="1">
      <alignment vertical="center" wrapText="1" readingOrder="1"/>
    </xf>
    <xf numFmtId="164" fontId="22" fillId="8" borderId="7" xfId="1" applyNumberFormat="1" applyFont="1" applyFill="1" applyBorder="1" applyAlignment="1">
      <alignment horizontal="right" vertical="center" wrapText="1" readingOrder="1"/>
    </xf>
    <xf numFmtId="0" fontId="22" fillId="9" borderId="7" xfId="1" applyFont="1" applyFill="1" applyBorder="1" applyAlignment="1">
      <alignment horizontal="left" vertical="center" wrapText="1" readingOrder="1"/>
    </xf>
    <xf numFmtId="0" fontId="22" fillId="9" borderId="7" xfId="1" applyFont="1" applyFill="1" applyBorder="1" applyAlignment="1">
      <alignment vertical="center" wrapText="1" readingOrder="1"/>
    </xf>
    <xf numFmtId="164" fontId="22" fillId="9" borderId="7" xfId="1" applyNumberFormat="1" applyFont="1" applyFill="1" applyBorder="1" applyAlignment="1">
      <alignment horizontal="right" vertical="center" wrapText="1" readingOrder="1"/>
    </xf>
    <xf numFmtId="0" fontId="23" fillId="10" borderId="7" xfId="1" applyFont="1" applyFill="1" applyBorder="1" applyAlignment="1">
      <alignment horizontal="left" vertical="center" wrapText="1" readingOrder="1"/>
    </xf>
    <xf numFmtId="0" fontId="23" fillId="10" borderId="7" xfId="1" applyFont="1" applyFill="1" applyBorder="1" applyAlignment="1">
      <alignment vertical="center" wrapText="1" readingOrder="1"/>
    </xf>
    <xf numFmtId="164" fontId="23" fillId="10" borderId="7" xfId="1" applyNumberFormat="1" applyFont="1" applyFill="1" applyBorder="1" applyAlignment="1">
      <alignment horizontal="right" vertical="center" wrapText="1" readingOrder="1"/>
    </xf>
    <xf numFmtId="0" fontId="23" fillId="11" borderId="7" xfId="1" applyFont="1" applyFill="1" applyBorder="1" applyAlignment="1">
      <alignment horizontal="left" vertical="center" wrapText="1" readingOrder="1"/>
    </xf>
    <xf numFmtId="0" fontId="23" fillId="11" borderId="7" xfId="1" applyFont="1" applyFill="1" applyBorder="1" applyAlignment="1">
      <alignment vertical="center" wrapText="1" readingOrder="1"/>
    </xf>
    <xf numFmtId="164" fontId="23" fillId="11" borderId="7" xfId="1" applyNumberFormat="1" applyFont="1" applyFill="1" applyBorder="1" applyAlignment="1">
      <alignment horizontal="right" vertical="center" wrapText="1" readingOrder="1"/>
    </xf>
    <xf numFmtId="0" fontId="23" fillId="12" borderId="7" xfId="1" applyFont="1" applyFill="1" applyBorder="1" applyAlignment="1">
      <alignment horizontal="left" vertical="center" wrapText="1" readingOrder="1"/>
    </xf>
    <xf numFmtId="0" fontId="23" fillId="12" borderId="7" xfId="1" applyFont="1" applyFill="1" applyBorder="1" applyAlignment="1">
      <alignment vertical="center" wrapText="1" readingOrder="1"/>
    </xf>
    <xf numFmtId="164" fontId="23" fillId="12" borderId="7" xfId="1" applyNumberFormat="1" applyFont="1" applyFill="1" applyBorder="1" applyAlignment="1">
      <alignment horizontal="right" vertical="center" wrapText="1" readingOrder="1"/>
    </xf>
    <xf numFmtId="0" fontId="23" fillId="13" borderId="7" xfId="1" applyFont="1" applyFill="1" applyBorder="1" applyAlignment="1">
      <alignment horizontal="left" vertical="center" wrapText="1" readingOrder="1"/>
    </xf>
    <xf numFmtId="0" fontId="23" fillId="13" borderId="7" xfId="1" applyFont="1" applyFill="1" applyBorder="1" applyAlignment="1">
      <alignment vertical="center" wrapText="1" readingOrder="1"/>
    </xf>
    <xf numFmtId="164" fontId="23" fillId="13" borderId="7" xfId="1" applyNumberFormat="1" applyFont="1" applyFill="1" applyBorder="1" applyAlignment="1">
      <alignment horizontal="right" vertical="center" wrapText="1" readingOrder="1"/>
    </xf>
    <xf numFmtId="0" fontId="23" fillId="14" borderId="7" xfId="1" applyFont="1" applyFill="1" applyBorder="1" applyAlignment="1">
      <alignment horizontal="left" vertical="center" wrapText="1" readingOrder="1"/>
    </xf>
    <xf numFmtId="0" fontId="23" fillId="14" borderId="7" xfId="1" applyFont="1" applyFill="1" applyBorder="1" applyAlignment="1">
      <alignment vertical="center" wrapText="1" readingOrder="1"/>
    </xf>
    <xf numFmtId="164" fontId="23" fillId="14" borderId="7" xfId="1" applyNumberFormat="1" applyFont="1" applyFill="1" applyBorder="1" applyAlignment="1">
      <alignment horizontal="right" vertical="center" wrapText="1" readingOrder="1"/>
    </xf>
    <xf numFmtId="0" fontId="23" fillId="15" borderId="7" xfId="1" applyFont="1" applyFill="1" applyBorder="1" applyAlignment="1">
      <alignment horizontal="left" vertical="center" wrapText="1" readingOrder="1"/>
    </xf>
    <xf numFmtId="0" fontId="23" fillId="15" borderId="7" xfId="1" applyFont="1" applyFill="1" applyBorder="1" applyAlignment="1">
      <alignment vertical="center" wrapText="1" readingOrder="1"/>
    </xf>
    <xf numFmtId="164" fontId="23" fillId="15" borderId="7" xfId="1" applyNumberFormat="1" applyFont="1" applyFill="1" applyBorder="1" applyAlignment="1">
      <alignment horizontal="right" vertical="center" wrapText="1" readingOrder="1"/>
    </xf>
    <xf numFmtId="0" fontId="23" fillId="0" borderId="7" xfId="1" applyFont="1" applyBorder="1" applyAlignment="1">
      <alignment horizontal="left" vertical="center" wrapText="1" readingOrder="1"/>
    </xf>
    <xf numFmtId="0" fontId="23" fillId="0" borderId="7" xfId="1" applyFont="1" applyBorder="1" applyAlignment="1">
      <alignment vertical="center" wrapText="1" readingOrder="1"/>
    </xf>
    <xf numFmtId="164" fontId="23" fillId="0" borderId="7" xfId="1" applyNumberFormat="1" applyFont="1" applyBorder="1" applyAlignment="1">
      <alignment horizontal="right" vertical="center" wrapText="1" readingOrder="1"/>
    </xf>
    <xf numFmtId="164" fontId="21" fillId="0" borderId="7" xfId="1" applyNumberFormat="1" applyFont="1" applyBorder="1" applyAlignment="1">
      <alignment horizontal="right" vertical="center" wrapText="1" readingOrder="1"/>
    </xf>
    <xf numFmtId="0" fontId="29" fillId="0" borderId="7" xfId="0" applyFont="1" applyBorder="1"/>
    <xf numFmtId="0" fontId="24" fillId="0" borderId="5" xfId="0" applyFont="1" applyBorder="1" applyAlignment="1">
      <alignment horizontal="right" vertical="center"/>
    </xf>
    <xf numFmtId="0" fontId="30" fillId="0" borderId="0" xfId="0" applyNumberFormat="1" applyFont="1" applyFill="1" applyBorder="1" applyAlignment="1" applyProtection="1">
      <alignment horizontal="right"/>
    </xf>
    <xf numFmtId="0" fontId="31" fillId="0" borderId="0" xfId="0" applyFont="1" applyAlignment="1">
      <alignment vertical="center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27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left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wrapText="1"/>
    </xf>
    <xf numFmtId="0" fontId="27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</cellXfs>
  <cellStyles count="2">
    <cellStyle name="Normal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lvia Jelčić" id="{734A49C2-352F-43E8-AF76-B72A695411B4}" userId="Silvia Jelčić" providerId="None"/>
</personList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0" dT="2023-05-10T10:24:57.00" personId="{734A49C2-352F-43E8-AF76-B72A695411B4}" id="{26C77BEF-7A6D-4478-8DD9-862165A50B08}">
    <text>UZELA SAM U OBZIR PRIHODE+MANJAK DEC.ZA KOJEG SMO POVEĆALI PRIHODE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A2" sqref="A2:F2"/>
    </sheetView>
  </sheetViews>
  <sheetFormatPr defaultRowHeight="15" x14ac:dyDescent="0.25"/>
  <cols>
    <col min="5" max="5" width="25.28515625" customWidth="1"/>
    <col min="6" max="8" width="20.7109375" customWidth="1"/>
    <col min="9" max="11" width="18.140625" customWidth="1"/>
    <col min="13" max="13" width="9.140625" style="59"/>
  </cols>
  <sheetData>
    <row r="1" spans="1:13" ht="42" customHeight="1" x14ac:dyDescent="0.25">
      <c r="A1" s="140" t="s">
        <v>131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3" ht="18" customHeight="1" x14ac:dyDescent="0.25">
      <c r="A2" s="149" t="s">
        <v>150</v>
      </c>
      <c r="B2" s="150"/>
      <c r="C2" s="150"/>
      <c r="D2" s="150"/>
      <c r="E2" s="150"/>
      <c r="F2" s="150"/>
      <c r="G2" s="27"/>
      <c r="H2" s="5"/>
      <c r="I2" s="27"/>
      <c r="J2" s="27"/>
      <c r="K2" s="5"/>
    </row>
    <row r="3" spans="1:13" x14ac:dyDescent="0.25">
      <c r="A3" s="121" t="s">
        <v>26</v>
      </c>
      <c r="B3" s="121"/>
      <c r="C3" s="121"/>
      <c r="D3" s="121"/>
      <c r="E3" s="121"/>
      <c r="F3" s="121"/>
      <c r="G3" s="121"/>
      <c r="H3" s="141"/>
      <c r="I3" s="141"/>
      <c r="J3" s="141"/>
      <c r="K3" s="141"/>
    </row>
    <row r="4" spans="1:13" x14ac:dyDescent="0.25">
      <c r="A4" s="77"/>
      <c r="B4" s="77"/>
      <c r="C4" s="77"/>
      <c r="D4" s="77"/>
      <c r="E4" s="77"/>
      <c r="F4" s="77"/>
      <c r="G4" s="77"/>
      <c r="H4" s="78"/>
      <c r="I4" s="78"/>
      <c r="J4" s="78"/>
      <c r="K4" s="78"/>
    </row>
    <row r="5" spans="1:13" ht="18" customHeight="1" x14ac:dyDescent="0.25">
      <c r="A5" s="121" t="s">
        <v>28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3" ht="18" customHeight="1" x14ac:dyDescent="0.25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3" ht="18" x14ac:dyDescent="0.25">
      <c r="A7" s="1"/>
      <c r="B7" s="2"/>
      <c r="C7" s="2"/>
      <c r="D7" s="2"/>
      <c r="E7" s="7"/>
      <c r="F7" s="8"/>
      <c r="G7" s="8"/>
      <c r="H7" s="116" t="s">
        <v>68</v>
      </c>
      <c r="I7" s="68"/>
      <c r="J7" s="68"/>
      <c r="K7" s="69"/>
    </row>
    <row r="8" spans="1:13" x14ac:dyDescent="0.25">
      <c r="A8" s="31"/>
      <c r="B8" s="32"/>
      <c r="C8" s="32"/>
      <c r="D8" s="33"/>
      <c r="E8" s="34"/>
      <c r="F8" s="4" t="s">
        <v>128</v>
      </c>
      <c r="G8" s="67" t="s">
        <v>129</v>
      </c>
      <c r="H8" s="4" t="s">
        <v>130</v>
      </c>
      <c r="J8" s="59"/>
      <c r="M8"/>
    </row>
    <row r="9" spans="1:13" x14ac:dyDescent="0.25">
      <c r="A9" s="31"/>
      <c r="B9" s="32"/>
      <c r="C9" s="32"/>
      <c r="D9" s="33"/>
      <c r="E9" s="34"/>
      <c r="F9" s="4"/>
      <c r="G9" s="4"/>
      <c r="H9" s="4"/>
      <c r="J9" s="59"/>
      <c r="M9"/>
    </row>
    <row r="10" spans="1:13" x14ac:dyDescent="0.25">
      <c r="A10" s="142" t="s">
        <v>0</v>
      </c>
      <c r="B10" s="135"/>
      <c r="C10" s="135"/>
      <c r="D10" s="135"/>
      <c r="E10" s="143"/>
      <c r="F10" s="35">
        <v>830850</v>
      </c>
      <c r="G10" s="35">
        <f>G11</f>
        <v>105985</v>
      </c>
      <c r="H10" s="35">
        <f>H11</f>
        <v>936835</v>
      </c>
      <c r="I10" s="118"/>
      <c r="J10" s="59"/>
      <c r="M10"/>
    </row>
    <row r="11" spans="1:13" x14ac:dyDescent="0.25">
      <c r="A11" s="131" t="s">
        <v>1</v>
      </c>
      <c r="B11" s="124"/>
      <c r="C11" s="124"/>
      <c r="D11" s="124"/>
      <c r="E11" s="137"/>
      <c r="F11" s="36">
        <v>830850</v>
      </c>
      <c r="G11" s="36">
        <v>105985</v>
      </c>
      <c r="H11" s="36">
        <f>F11+G11</f>
        <v>936835</v>
      </c>
      <c r="J11" s="59"/>
      <c r="M11"/>
    </row>
    <row r="12" spans="1:13" x14ac:dyDescent="0.25">
      <c r="A12" s="144" t="s">
        <v>2</v>
      </c>
      <c r="B12" s="137"/>
      <c r="C12" s="137"/>
      <c r="D12" s="137"/>
      <c r="E12" s="137"/>
      <c r="F12" s="36">
        <v>0</v>
      </c>
      <c r="G12" s="36">
        <v>0</v>
      </c>
      <c r="H12" s="36">
        <v>0</v>
      </c>
      <c r="J12" s="59"/>
      <c r="M12"/>
    </row>
    <row r="13" spans="1:13" x14ac:dyDescent="0.25">
      <c r="A13" s="41" t="s">
        <v>3</v>
      </c>
      <c r="B13" s="42"/>
      <c r="C13" s="42"/>
      <c r="D13" s="42"/>
      <c r="E13" s="42"/>
      <c r="F13" s="35">
        <v>832850</v>
      </c>
      <c r="G13" s="35">
        <f>SUM(G14:G15)</f>
        <v>105442</v>
      </c>
      <c r="H13" s="35">
        <f>SUM(H14:H15)</f>
        <v>938292</v>
      </c>
      <c r="J13" s="59"/>
      <c r="M13"/>
    </row>
    <row r="14" spans="1:13" x14ac:dyDescent="0.25">
      <c r="A14" s="123" t="s">
        <v>4</v>
      </c>
      <c r="B14" s="124"/>
      <c r="C14" s="124"/>
      <c r="D14" s="124"/>
      <c r="E14" s="124"/>
      <c r="F14" s="36">
        <v>811350</v>
      </c>
      <c r="G14" s="36">
        <v>111142</v>
      </c>
      <c r="H14" s="36">
        <f>F14+G14</f>
        <v>922492</v>
      </c>
      <c r="J14" s="59"/>
      <c r="M14"/>
    </row>
    <row r="15" spans="1:13" x14ac:dyDescent="0.25">
      <c r="A15" s="136" t="s">
        <v>5</v>
      </c>
      <c r="B15" s="137"/>
      <c r="C15" s="137"/>
      <c r="D15" s="137"/>
      <c r="E15" s="137"/>
      <c r="F15" s="37">
        <v>21500</v>
      </c>
      <c r="G15" s="37">
        <v>-5700</v>
      </c>
      <c r="H15" s="36">
        <f>F15+G15</f>
        <v>15800</v>
      </c>
      <c r="J15" s="59"/>
      <c r="M15"/>
    </row>
    <row r="16" spans="1:13" x14ac:dyDescent="0.25">
      <c r="A16" s="134" t="s">
        <v>6</v>
      </c>
      <c r="B16" s="135"/>
      <c r="C16" s="135"/>
      <c r="D16" s="135"/>
      <c r="E16" s="135"/>
      <c r="F16" s="45">
        <v>-2000</v>
      </c>
      <c r="G16" s="45">
        <f>G10-G13</f>
        <v>543</v>
      </c>
      <c r="H16" s="38">
        <f>H10-H13</f>
        <v>-1457</v>
      </c>
      <c r="J16" s="59"/>
      <c r="K16" s="58"/>
      <c r="M16"/>
    </row>
    <row r="17" spans="1:13" ht="18" x14ac:dyDescent="0.25">
      <c r="A17" s="5"/>
      <c r="B17" s="9"/>
      <c r="C17" s="9"/>
      <c r="D17" s="9"/>
      <c r="E17" s="9"/>
      <c r="F17" s="3"/>
      <c r="G17" s="26"/>
      <c r="H17" s="3"/>
      <c r="I17" s="26"/>
      <c r="J17" s="26"/>
      <c r="K17" s="3"/>
    </row>
    <row r="18" spans="1:13" ht="18" customHeight="1" x14ac:dyDescent="0.25">
      <c r="A18" s="138" t="s">
        <v>29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3" ht="18" x14ac:dyDescent="0.25">
      <c r="A19" s="27"/>
      <c r="B19" s="25"/>
      <c r="C19" s="25"/>
      <c r="D19" s="25"/>
      <c r="E19" s="25"/>
      <c r="F19" s="26"/>
      <c r="G19" s="26"/>
      <c r="H19" s="117" t="s">
        <v>68</v>
      </c>
      <c r="I19" s="26"/>
      <c r="J19" s="26"/>
      <c r="K19" s="26"/>
    </row>
    <row r="20" spans="1:13" x14ac:dyDescent="0.25">
      <c r="A20" s="31"/>
      <c r="B20" s="32"/>
      <c r="C20" s="32"/>
      <c r="D20" s="33"/>
      <c r="E20" s="34"/>
      <c r="F20" s="4" t="s">
        <v>128</v>
      </c>
      <c r="G20" s="67" t="s">
        <v>129</v>
      </c>
      <c r="H20" s="4" t="s">
        <v>130</v>
      </c>
      <c r="J20" s="59"/>
      <c r="M20"/>
    </row>
    <row r="21" spans="1:13" ht="15.75" customHeight="1" x14ac:dyDescent="0.25">
      <c r="A21" s="131" t="s">
        <v>8</v>
      </c>
      <c r="B21" s="132"/>
      <c r="C21" s="132"/>
      <c r="D21" s="132"/>
      <c r="E21" s="133"/>
      <c r="F21" s="37"/>
      <c r="G21" s="37"/>
      <c r="H21" s="37"/>
      <c r="J21" s="59"/>
      <c r="M21"/>
    </row>
    <row r="22" spans="1:13" x14ac:dyDescent="0.25">
      <c r="A22" s="131" t="s">
        <v>9</v>
      </c>
      <c r="B22" s="124"/>
      <c r="C22" s="124"/>
      <c r="D22" s="124"/>
      <c r="E22" s="124"/>
      <c r="F22" s="37"/>
      <c r="G22" s="37"/>
      <c r="H22" s="37"/>
      <c r="J22" s="59"/>
      <c r="M22"/>
    </row>
    <row r="23" spans="1:13" x14ac:dyDescent="0.25">
      <c r="A23" s="134" t="s">
        <v>10</v>
      </c>
      <c r="B23" s="135"/>
      <c r="C23" s="135"/>
      <c r="D23" s="135"/>
      <c r="E23" s="135"/>
      <c r="F23" s="35">
        <v>0</v>
      </c>
      <c r="G23" s="35"/>
      <c r="H23" s="35"/>
      <c r="J23" s="59"/>
      <c r="M23"/>
    </row>
    <row r="24" spans="1:13" ht="18" x14ac:dyDescent="0.25">
      <c r="A24" s="24"/>
      <c r="B24" s="25"/>
      <c r="C24" s="25"/>
      <c r="D24" s="25"/>
      <c r="E24" s="25"/>
      <c r="F24" s="26"/>
      <c r="G24" s="26"/>
      <c r="H24" s="26"/>
      <c r="I24" s="26"/>
      <c r="J24" s="26"/>
      <c r="K24" s="26"/>
    </row>
    <row r="25" spans="1:13" ht="18" customHeight="1" x14ac:dyDescent="0.25">
      <c r="A25" s="121" t="s">
        <v>36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spans="1:13" ht="18" x14ac:dyDescent="0.25">
      <c r="A26" s="24"/>
      <c r="B26" s="25"/>
      <c r="C26" s="25"/>
      <c r="D26" s="25"/>
      <c r="E26" s="25"/>
      <c r="F26" s="26"/>
      <c r="G26" s="26"/>
      <c r="H26" s="117" t="s">
        <v>68</v>
      </c>
      <c r="I26" s="26"/>
      <c r="J26" s="26"/>
      <c r="K26" s="26"/>
    </row>
    <row r="27" spans="1:13" ht="24" customHeight="1" x14ac:dyDescent="0.25">
      <c r="A27" s="31"/>
      <c r="B27" s="32"/>
      <c r="C27" s="32"/>
      <c r="D27" s="33"/>
      <c r="E27" s="34"/>
      <c r="F27" s="4" t="s">
        <v>128</v>
      </c>
      <c r="G27" s="67" t="s">
        <v>129</v>
      </c>
      <c r="H27" s="4" t="s">
        <v>130</v>
      </c>
      <c r="J27" s="59"/>
      <c r="M27"/>
    </row>
    <row r="28" spans="1:13" x14ac:dyDescent="0.25">
      <c r="A28" s="31"/>
      <c r="B28" s="32"/>
      <c r="C28" s="32"/>
      <c r="D28" s="33"/>
      <c r="E28" s="34"/>
      <c r="F28" s="61"/>
      <c r="G28" s="61"/>
      <c r="H28" s="4"/>
      <c r="J28" s="59"/>
      <c r="M28"/>
    </row>
    <row r="29" spans="1:13" x14ac:dyDescent="0.25">
      <c r="A29" s="125" t="s">
        <v>30</v>
      </c>
      <c r="B29" s="126"/>
      <c r="C29" s="126"/>
      <c r="D29" s="126"/>
      <c r="E29" s="127"/>
      <c r="F29" s="39"/>
      <c r="G29" s="39"/>
      <c r="H29" s="70"/>
      <c r="J29" s="59"/>
      <c r="M29"/>
    </row>
    <row r="30" spans="1:13" ht="30" customHeight="1" x14ac:dyDescent="0.25">
      <c r="A30" s="128" t="s">
        <v>7</v>
      </c>
      <c r="B30" s="129"/>
      <c r="C30" s="129"/>
      <c r="D30" s="129"/>
      <c r="E30" s="130"/>
      <c r="F30" s="40">
        <v>2000</v>
      </c>
      <c r="G30" s="40">
        <v>-543</v>
      </c>
      <c r="H30" s="71">
        <f>F30+G30</f>
        <v>1457</v>
      </c>
      <c r="J30" s="59"/>
      <c r="M30"/>
    </row>
    <row r="33" spans="1:13" x14ac:dyDescent="0.25">
      <c r="A33" s="123" t="s">
        <v>11</v>
      </c>
      <c r="B33" s="124"/>
      <c r="C33" s="124"/>
      <c r="D33" s="124"/>
      <c r="E33" s="124"/>
      <c r="F33" s="37">
        <v>0</v>
      </c>
      <c r="G33" s="37">
        <v>0</v>
      </c>
      <c r="H33" s="37">
        <v>0</v>
      </c>
      <c r="J33" s="59"/>
      <c r="M33"/>
    </row>
    <row r="34" spans="1:13" ht="11.25" customHeight="1" x14ac:dyDescent="0.25">
      <c r="A34" s="19"/>
      <c r="B34" s="20"/>
      <c r="C34" s="20"/>
      <c r="D34" s="20"/>
      <c r="E34" s="20"/>
      <c r="F34" s="21"/>
      <c r="G34" s="21"/>
      <c r="H34" s="21"/>
      <c r="I34" s="21"/>
      <c r="J34" s="21"/>
      <c r="K34" s="21"/>
    </row>
    <row r="35" spans="1:13" ht="29.25" customHeight="1" x14ac:dyDescent="0.25">
      <c r="A35" s="119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spans="1:13" ht="8.25" customHeight="1" x14ac:dyDescent="0.25"/>
    <row r="37" spans="1:13" x14ac:dyDescent="0.25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spans="1:13" ht="8.25" customHeight="1" x14ac:dyDescent="0.25"/>
    <row r="39" spans="1:13" ht="29.25" customHeight="1" x14ac:dyDescent="0.25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2" spans="1:13" x14ac:dyDescent="0.25">
      <c r="A42" s="60" t="s">
        <v>64</v>
      </c>
      <c r="G42" s="60" t="s">
        <v>66</v>
      </c>
      <c r="H42" s="60"/>
      <c r="J42" s="60"/>
      <c r="K42" s="60"/>
    </row>
    <row r="43" spans="1:13" x14ac:dyDescent="0.25">
      <c r="A43" s="60" t="s">
        <v>65</v>
      </c>
      <c r="G43" s="60" t="s">
        <v>67</v>
      </c>
      <c r="H43" s="60"/>
      <c r="J43" s="60"/>
      <c r="K43" s="60"/>
    </row>
    <row r="45" spans="1:13" x14ac:dyDescent="0.25">
      <c r="H45" s="60" t="s">
        <v>147</v>
      </c>
      <c r="K45" s="60"/>
    </row>
  </sheetData>
  <mergeCells count="21">
    <mergeCell ref="A14:E14"/>
    <mergeCell ref="A5:K5"/>
    <mergeCell ref="A18:K18"/>
    <mergeCell ref="A1:K1"/>
    <mergeCell ref="A3:K3"/>
    <mergeCell ref="A10:E10"/>
    <mergeCell ref="A11:E11"/>
    <mergeCell ref="A12:E12"/>
    <mergeCell ref="A2:F2"/>
    <mergeCell ref="A21:E21"/>
    <mergeCell ref="A22:E22"/>
    <mergeCell ref="A23:E23"/>
    <mergeCell ref="A15:E15"/>
    <mergeCell ref="A16:E16"/>
    <mergeCell ref="A39:K39"/>
    <mergeCell ref="A25:K25"/>
    <mergeCell ref="A35:K35"/>
    <mergeCell ref="A33:E33"/>
    <mergeCell ref="A37:K37"/>
    <mergeCell ref="A29:E29"/>
    <mergeCell ref="A30:E30"/>
  </mergeCells>
  <pageMargins left="0.7" right="0.7" top="0.75" bottom="0.75" header="0.3" footer="0.3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workbookViewId="0">
      <selection activeCell="D69" sqref="D6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0.85546875" customWidth="1"/>
    <col min="4" max="4" width="32.28515625" customWidth="1"/>
    <col min="5" max="11" width="25.28515625" customWidth="1"/>
  </cols>
  <sheetData>
    <row r="1" spans="1:11" ht="42" customHeight="1" x14ac:dyDescent="0.25">
      <c r="A1" s="146" t="s">
        <v>132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18" customHeight="1" x14ac:dyDescent="0.25">
      <c r="A2" s="5"/>
      <c r="B2" s="5"/>
      <c r="C2" s="5"/>
      <c r="D2" s="5"/>
      <c r="E2" s="5"/>
      <c r="F2" s="27"/>
      <c r="G2" s="5"/>
      <c r="H2" s="27"/>
      <c r="I2" s="5"/>
      <c r="J2" s="5"/>
      <c r="K2" s="5"/>
    </row>
    <row r="3" spans="1:11" ht="15.75" x14ac:dyDescent="0.25">
      <c r="A3" s="138" t="s">
        <v>26</v>
      </c>
      <c r="B3" s="138"/>
      <c r="C3" s="138"/>
      <c r="D3" s="138"/>
      <c r="E3" s="138"/>
      <c r="F3" s="138"/>
      <c r="G3" s="138"/>
      <c r="H3" s="138"/>
      <c r="I3" s="138"/>
      <c r="J3" s="147"/>
      <c r="K3" s="147"/>
    </row>
    <row r="4" spans="1:11" ht="18" x14ac:dyDescent="0.25">
      <c r="A4" s="72"/>
      <c r="B4" s="72"/>
      <c r="C4" s="72"/>
      <c r="D4" s="72"/>
      <c r="E4" s="72"/>
      <c r="F4" s="72"/>
      <c r="G4" s="72"/>
      <c r="H4" s="72"/>
      <c r="I4" s="72"/>
      <c r="J4" s="73"/>
      <c r="K4" s="73"/>
    </row>
    <row r="5" spans="1:11" ht="18" customHeight="1" x14ac:dyDescent="0.25">
      <c r="A5" s="138" t="s">
        <v>13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 ht="18" x14ac:dyDescent="0.25">
      <c r="A6" s="72"/>
      <c r="B6" s="72"/>
      <c r="C6" s="72"/>
      <c r="D6" s="72"/>
      <c r="E6" s="72"/>
      <c r="F6" s="72"/>
      <c r="G6" s="72"/>
      <c r="H6" s="72"/>
      <c r="I6" s="72"/>
      <c r="J6" s="73"/>
      <c r="K6" s="73"/>
    </row>
    <row r="7" spans="1:11" x14ac:dyDescent="0.25">
      <c r="A7" s="121" t="s">
        <v>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</row>
    <row r="8" spans="1:11" ht="18" x14ac:dyDescent="0.25">
      <c r="A8" s="5"/>
      <c r="B8" s="5"/>
      <c r="C8" s="5"/>
      <c r="D8" s="5"/>
      <c r="E8" s="5"/>
      <c r="F8" s="27"/>
      <c r="G8" s="74" t="s">
        <v>68</v>
      </c>
      <c r="H8" s="27"/>
      <c r="I8" s="5"/>
      <c r="J8" s="6"/>
      <c r="K8" s="57"/>
    </row>
    <row r="9" spans="1:11" x14ac:dyDescent="0.25">
      <c r="A9" s="23" t="s">
        <v>14</v>
      </c>
      <c r="B9" s="22" t="s">
        <v>15</v>
      </c>
      <c r="C9" s="22" t="s">
        <v>16</v>
      </c>
      <c r="D9" s="22" t="s">
        <v>12</v>
      </c>
      <c r="E9" s="23" t="s">
        <v>31</v>
      </c>
      <c r="F9" s="23" t="s">
        <v>129</v>
      </c>
      <c r="G9" s="23" t="s">
        <v>133</v>
      </c>
    </row>
    <row r="10" spans="1:11" x14ac:dyDescent="0.25">
      <c r="A10" s="23"/>
      <c r="B10" s="22"/>
      <c r="C10" s="22"/>
      <c r="D10" s="22"/>
      <c r="E10" s="22"/>
      <c r="F10" s="22"/>
      <c r="G10" s="22"/>
    </row>
    <row r="11" spans="1:11" ht="15.75" customHeight="1" x14ac:dyDescent="0.25">
      <c r="A11" s="12">
        <v>6</v>
      </c>
      <c r="B11" s="12"/>
      <c r="C11" s="12"/>
      <c r="D11" s="12" t="s">
        <v>17</v>
      </c>
      <c r="E11" s="52">
        <v>830850</v>
      </c>
      <c r="F11" s="52">
        <f>F12+F16+F20+F24</f>
        <v>105985</v>
      </c>
      <c r="G11" s="52">
        <f>G12+G16+G20+G24</f>
        <v>936835</v>
      </c>
    </row>
    <row r="12" spans="1:11" ht="38.25" x14ac:dyDescent="0.25">
      <c r="A12" s="12"/>
      <c r="B12" s="12">
        <v>63</v>
      </c>
      <c r="C12" s="12"/>
      <c r="D12" s="12" t="s">
        <v>32</v>
      </c>
      <c r="E12" s="52">
        <v>698840</v>
      </c>
      <c r="F12" s="52">
        <f>SUM(F13:F14)</f>
        <v>93450</v>
      </c>
      <c r="G12" s="52">
        <f>E12+F12</f>
        <v>792290</v>
      </c>
    </row>
    <row r="13" spans="1:11" ht="25.5" x14ac:dyDescent="0.25">
      <c r="A13" s="12"/>
      <c r="B13" s="17"/>
      <c r="C13" s="48" t="s">
        <v>110</v>
      </c>
      <c r="D13" s="48" t="s">
        <v>32</v>
      </c>
      <c r="E13" s="47">
        <v>11340</v>
      </c>
      <c r="F13" s="47">
        <v>250</v>
      </c>
      <c r="G13" s="47">
        <f>E13+F13</f>
        <v>11590</v>
      </c>
    </row>
    <row r="14" spans="1:11" ht="38.25" x14ac:dyDescent="0.25">
      <c r="A14" s="12"/>
      <c r="B14" s="17"/>
      <c r="C14" s="48" t="s">
        <v>110</v>
      </c>
      <c r="D14" s="48" t="s">
        <v>40</v>
      </c>
      <c r="E14" s="47">
        <v>687500</v>
      </c>
      <c r="F14" s="47">
        <v>93200</v>
      </c>
      <c r="G14" s="47">
        <f>E14+F14</f>
        <v>780700</v>
      </c>
    </row>
    <row r="15" spans="1:11" x14ac:dyDescent="0.25">
      <c r="A15" s="13"/>
      <c r="B15" s="30" t="s">
        <v>33</v>
      </c>
      <c r="C15" s="14"/>
      <c r="D15" s="14"/>
      <c r="E15" s="10"/>
      <c r="F15" s="10"/>
      <c r="G15" s="10"/>
    </row>
    <row r="16" spans="1:11" ht="38.25" x14ac:dyDescent="0.25">
      <c r="A16" s="13"/>
      <c r="B16" s="30">
        <v>67</v>
      </c>
      <c r="C16" s="53"/>
      <c r="D16" s="12" t="s">
        <v>34</v>
      </c>
      <c r="E16" s="52">
        <v>39390</v>
      </c>
      <c r="F16" s="52">
        <f>F18+F17</f>
        <v>7885</v>
      </c>
      <c r="G16" s="52">
        <f>E16+F16</f>
        <v>47275</v>
      </c>
    </row>
    <row r="17" spans="1:7" x14ac:dyDescent="0.25">
      <c r="A17" s="13"/>
      <c r="B17" s="30"/>
      <c r="C17" s="14" t="s">
        <v>94</v>
      </c>
      <c r="D17" s="48" t="s">
        <v>95</v>
      </c>
      <c r="E17" s="46">
        <v>0</v>
      </c>
      <c r="F17" s="46">
        <v>5500</v>
      </c>
      <c r="G17" s="46">
        <f>E17+F17</f>
        <v>5500</v>
      </c>
    </row>
    <row r="18" spans="1:7" ht="51" x14ac:dyDescent="0.25">
      <c r="A18" s="13"/>
      <c r="B18" s="13"/>
      <c r="C18" s="14" t="s">
        <v>108</v>
      </c>
      <c r="D18" s="48" t="s">
        <v>41</v>
      </c>
      <c r="E18" s="47">
        <v>39390</v>
      </c>
      <c r="F18" s="47">
        <v>2385</v>
      </c>
      <c r="G18" s="47">
        <f>E18+F18</f>
        <v>41775</v>
      </c>
    </row>
    <row r="19" spans="1:7" x14ac:dyDescent="0.25">
      <c r="A19" s="13"/>
      <c r="B19" s="13"/>
      <c r="C19" s="14"/>
      <c r="D19" s="17"/>
      <c r="E19" s="10"/>
      <c r="F19" s="10"/>
      <c r="G19" s="10"/>
    </row>
    <row r="20" spans="1:7" x14ac:dyDescent="0.25">
      <c r="A20" s="13"/>
      <c r="B20" s="30">
        <v>65</v>
      </c>
      <c r="C20" s="53"/>
      <c r="D20" s="12"/>
      <c r="E20" s="52">
        <v>92000</v>
      </c>
      <c r="F20" s="52">
        <f>SUM(F21:F22)</f>
        <v>4650</v>
      </c>
      <c r="G20" s="52">
        <f>SUM(G21:G22)</f>
        <v>96650</v>
      </c>
    </row>
    <row r="21" spans="1:7" ht="38.25" x14ac:dyDescent="0.25">
      <c r="A21" s="13"/>
      <c r="B21" s="13"/>
      <c r="C21" s="14" t="s">
        <v>103</v>
      </c>
      <c r="D21" s="48" t="s">
        <v>42</v>
      </c>
      <c r="E21" s="47">
        <v>92000</v>
      </c>
      <c r="F21" s="47">
        <v>4650</v>
      </c>
      <c r="G21" s="47">
        <f>E21+F21</f>
        <v>96650</v>
      </c>
    </row>
    <row r="22" spans="1:7" ht="51" x14ac:dyDescent="0.25">
      <c r="A22" s="13"/>
      <c r="B22" s="13"/>
      <c r="C22" s="14" t="s">
        <v>119</v>
      </c>
      <c r="D22" s="48" t="s">
        <v>45</v>
      </c>
      <c r="E22" s="47">
        <v>0</v>
      </c>
      <c r="F22" s="47">
        <v>0</v>
      </c>
      <c r="G22" s="47">
        <f>E22+F22</f>
        <v>0</v>
      </c>
    </row>
    <row r="23" spans="1:7" x14ac:dyDescent="0.25">
      <c r="A23" s="13"/>
      <c r="B23" s="13"/>
      <c r="C23" s="14"/>
      <c r="D23" s="18"/>
      <c r="E23" s="10"/>
      <c r="F23" s="10"/>
      <c r="G23" s="10"/>
    </row>
    <row r="24" spans="1:7" x14ac:dyDescent="0.25">
      <c r="A24" s="15"/>
      <c r="B24" s="16">
        <v>66</v>
      </c>
      <c r="C24" s="16"/>
      <c r="D24" s="28"/>
      <c r="E24" s="52">
        <v>620</v>
      </c>
      <c r="F24" s="52">
        <f>SUM(F25:F26)</f>
        <v>0</v>
      </c>
      <c r="G24" s="52">
        <f>SUM(G25:G26)</f>
        <v>620</v>
      </c>
    </row>
    <row r="25" spans="1:7" ht="38.25" x14ac:dyDescent="0.25">
      <c r="A25" s="15"/>
      <c r="B25" s="49"/>
      <c r="C25" s="51" t="s">
        <v>100</v>
      </c>
      <c r="D25" s="50" t="s">
        <v>43</v>
      </c>
      <c r="E25" s="47">
        <v>120</v>
      </c>
      <c r="F25" s="47">
        <v>0</v>
      </c>
      <c r="G25" s="47">
        <f>E25+F25</f>
        <v>120</v>
      </c>
    </row>
    <row r="26" spans="1:7" ht="38.25" x14ac:dyDescent="0.25">
      <c r="A26" s="15"/>
      <c r="B26" s="49"/>
      <c r="C26" s="51" t="s">
        <v>116</v>
      </c>
      <c r="D26" s="50" t="s">
        <v>44</v>
      </c>
      <c r="E26" s="47">
        <v>500</v>
      </c>
      <c r="F26" s="47">
        <v>0</v>
      </c>
      <c r="G26" s="47">
        <f>E26+F26</f>
        <v>500</v>
      </c>
    </row>
    <row r="29" spans="1:7" x14ac:dyDescent="0.25">
      <c r="A29" s="75" t="s">
        <v>134</v>
      </c>
    </row>
    <row r="30" spans="1:7" x14ac:dyDescent="0.25">
      <c r="G30" s="76" t="s">
        <v>68</v>
      </c>
    </row>
    <row r="31" spans="1:7" x14ac:dyDescent="0.25">
      <c r="A31" s="23" t="s">
        <v>14</v>
      </c>
      <c r="B31" s="22" t="s">
        <v>15</v>
      </c>
      <c r="C31" s="22" t="s">
        <v>16</v>
      </c>
      <c r="D31" s="22" t="s">
        <v>12</v>
      </c>
      <c r="E31" s="23" t="s">
        <v>31</v>
      </c>
      <c r="F31" s="23" t="s">
        <v>129</v>
      </c>
      <c r="G31" s="23" t="s">
        <v>133</v>
      </c>
    </row>
    <row r="32" spans="1:7" x14ac:dyDescent="0.25">
      <c r="A32" s="23"/>
      <c r="B32" s="22"/>
      <c r="C32" s="22"/>
      <c r="D32" s="22"/>
      <c r="E32" s="22"/>
      <c r="F32" s="22"/>
      <c r="G32" s="22"/>
    </row>
    <row r="33" spans="1:11" x14ac:dyDescent="0.25">
      <c r="A33" s="12">
        <v>9</v>
      </c>
      <c r="B33" s="12"/>
      <c r="C33" s="12"/>
      <c r="D33" s="12" t="s">
        <v>135</v>
      </c>
      <c r="E33" s="52">
        <v>2000</v>
      </c>
      <c r="F33" s="52">
        <v>-110</v>
      </c>
      <c r="G33" s="52">
        <v>1890</v>
      </c>
    </row>
    <row r="34" spans="1:11" x14ac:dyDescent="0.25">
      <c r="A34" s="12"/>
      <c r="B34" s="12">
        <v>92</v>
      </c>
      <c r="C34" s="12"/>
      <c r="D34" s="12" t="s">
        <v>136</v>
      </c>
      <c r="E34" s="52">
        <v>2000</v>
      </c>
      <c r="F34" s="52">
        <v>-110</v>
      </c>
      <c r="G34" s="52">
        <v>1890</v>
      </c>
    </row>
    <row r="35" spans="1:11" x14ac:dyDescent="0.25">
      <c r="A35" s="12"/>
      <c r="B35" s="17"/>
      <c r="C35" s="48" t="s">
        <v>149</v>
      </c>
      <c r="D35" s="48" t="s">
        <v>137</v>
      </c>
      <c r="E35" s="47">
        <v>2000</v>
      </c>
      <c r="F35" s="47">
        <v>-110</v>
      </c>
      <c r="G35" s="47">
        <v>1890</v>
      </c>
    </row>
    <row r="40" spans="1:11" x14ac:dyDescent="0.25">
      <c r="A40" s="121" t="s">
        <v>18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</row>
    <row r="41" spans="1:11" ht="18" x14ac:dyDescent="0.25">
      <c r="A41" s="5"/>
      <c r="B41" s="5"/>
      <c r="C41" s="5"/>
      <c r="D41" s="5"/>
      <c r="E41" s="5"/>
      <c r="F41" s="27"/>
      <c r="G41" s="74" t="s">
        <v>68</v>
      </c>
      <c r="H41" s="27"/>
      <c r="I41" s="5"/>
      <c r="J41" s="6"/>
      <c r="K41" s="56" t="s">
        <v>63</v>
      </c>
    </row>
    <row r="42" spans="1:11" x14ac:dyDescent="0.25">
      <c r="A42" s="23" t="s">
        <v>14</v>
      </c>
      <c r="B42" s="22" t="s">
        <v>15</v>
      </c>
      <c r="C42" s="22" t="s">
        <v>16</v>
      </c>
      <c r="D42" s="22" t="s">
        <v>19</v>
      </c>
      <c r="E42" s="23" t="s">
        <v>31</v>
      </c>
      <c r="F42" s="23" t="s">
        <v>129</v>
      </c>
      <c r="G42" s="23" t="s">
        <v>133</v>
      </c>
    </row>
    <row r="43" spans="1:11" x14ac:dyDescent="0.25">
      <c r="A43" s="23"/>
      <c r="B43" s="22"/>
      <c r="C43" s="22"/>
      <c r="D43" s="22"/>
      <c r="E43" s="22"/>
      <c r="F43" s="22"/>
      <c r="G43" s="22"/>
    </row>
    <row r="44" spans="1:11" ht="15.75" customHeight="1" x14ac:dyDescent="0.25">
      <c r="A44" s="12">
        <v>3</v>
      </c>
      <c r="B44" s="12"/>
      <c r="C44" s="12"/>
      <c r="D44" s="12" t="s">
        <v>20</v>
      </c>
      <c r="E44" s="52">
        <v>811350</v>
      </c>
      <c r="F44" s="52">
        <f>F45+F49+F58</f>
        <v>111142</v>
      </c>
      <c r="G44" s="52">
        <f>G45+G49+G58</f>
        <v>922492</v>
      </c>
    </row>
    <row r="45" spans="1:11" ht="15.75" customHeight="1" x14ac:dyDescent="0.25">
      <c r="A45" s="12"/>
      <c r="B45" s="12">
        <v>31</v>
      </c>
      <c r="C45" s="12"/>
      <c r="D45" s="12" t="s">
        <v>21</v>
      </c>
      <c r="E45" s="52">
        <v>584840</v>
      </c>
      <c r="F45" s="52">
        <f>SUM(F46:F48)</f>
        <v>95550</v>
      </c>
      <c r="G45" s="52">
        <f>SUM(G46:G48)</f>
        <v>680390</v>
      </c>
    </row>
    <row r="46" spans="1:11" x14ac:dyDescent="0.25">
      <c r="A46" s="13"/>
      <c r="B46" s="13"/>
      <c r="C46" s="14" t="s">
        <v>110</v>
      </c>
      <c r="D46" s="14" t="s">
        <v>47</v>
      </c>
      <c r="E46" s="47">
        <v>640</v>
      </c>
      <c r="F46" s="47">
        <v>0</v>
      </c>
      <c r="G46" s="47">
        <f>E46+F46</f>
        <v>640</v>
      </c>
    </row>
    <row r="47" spans="1:11" x14ac:dyDescent="0.25">
      <c r="A47" s="13"/>
      <c r="B47" s="13"/>
      <c r="C47" s="14" t="s">
        <v>110</v>
      </c>
      <c r="D47" s="14" t="s">
        <v>46</v>
      </c>
      <c r="E47" s="47">
        <v>580000</v>
      </c>
      <c r="F47" s="47">
        <v>93000</v>
      </c>
      <c r="G47" s="47">
        <f t="shared" ref="G47:G48" si="0">E47+F47</f>
        <v>673000</v>
      </c>
    </row>
    <row r="48" spans="1:11" ht="25.5" x14ac:dyDescent="0.25">
      <c r="A48" s="13"/>
      <c r="B48" s="13"/>
      <c r="C48" s="14" t="s">
        <v>103</v>
      </c>
      <c r="D48" s="18" t="s">
        <v>48</v>
      </c>
      <c r="E48" s="47">
        <v>4200</v>
      </c>
      <c r="F48" s="47">
        <v>2550</v>
      </c>
      <c r="G48" s="47">
        <f t="shared" si="0"/>
        <v>6750</v>
      </c>
    </row>
    <row r="49" spans="1:7" x14ac:dyDescent="0.25">
      <c r="A49" s="13"/>
      <c r="B49" s="30">
        <v>32</v>
      </c>
      <c r="C49" s="53"/>
      <c r="D49" s="30" t="s">
        <v>27</v>
      </c>
      <c r="E49" s="52">
        <v>226400</v>
      </c>
      <c r="F49" s="52">
        <f>SUM(F50:F57)</f>
        <v>15592</v>
      </c>
      <c r="G49" s="52">
        <f>SUM(G50:G57)</f>
        <v>241992</v>
      </c>
    </row>
    <row r="50" spans="1:7" x14ac:dyDescent="0.25">
      <c r="A50" s="13"/>
      <c r="B50" s="13"/>
      <c r="C50" s="14" t="s">
        <v>100</v>
      </c>
      <c r="D50" s="14" t="s">
        <v>49</v>
      </c>
      <c r="E50" s="47">
        <v>120</v>
      </c>
      <c r="F50" s="47">
        <v>0</v>
      </c>
      <c r="G50" s="47">
        <f>E50+F50</f>
        <v>120</v>
      </c>
    </row>
    <row r="51" spans="1:7" ht="25.5" x14ac:dyDescent="0.25">
      <c r="A51" s="13"/>
      <c r="B51" s="13"/>
      <c r="C51" s="14" t="s">
        <v>103</v>
      </c>
      <c r="D51" s="18" t="s">
        <v>50</v>
      </c>
      <c r="E51" s="47">
        <v>68300</v>
      </c>
      <c r="F51" s="47">
        <v>11300</v>
      </c>
      <c r="G51" s="47">
        <f t="shared" ref="G51:G57" si="1">E51+F51</f>
        <v>79600</v>
      </c>
    </row>
    <row r="52" spans="1:7" ht="25.5" x14ac:dyDescent="0.25">
      <c r="A52" s="13"/>
      <c r="B52" s="13"/>
      <c r="C52" s="14" t="s">
        <v>103</v>
      </c>
      <c r="D52" s="18" t="s">
        <v>138</v>
      </c>
      <c r="E52" s="47">
        <v>0</v>
      </c>
      <c r="F52" s="47">
        <v>1890</v>
      </c>
      <c r="G52" s="47">
        <f t="shared" si="1"/>
        <v>1890</v>
      </c>
    </row>
    <row r="53" spans="1:7" ht="25.5" x14ac:dyDescent="0.25">
      <c r="A53" s="13"/>
      <c r="B53" s="13"/>
      <c r="C53" s="14" t="s">
        <v>108</v>
      </c>
      <c r="D53" s="18" t="s">
        <v>51</v>
      </c>
      <c r="E53" s="47">
        <v>39280</v>
      </c>
      <c r="F53" s="47">
        <v>1952</v>
      </c>
      <c r="G53" s="47">
        <f t="shared" si="1"/>
        <v>41232</v>
      </c>
    </row>
    <row r="54" spans="1:7" x14ac:dyDescent="0.25">
      <c r="A54" s="13"/>
      <c r="B54" s="13"/>
      <c r="C54" s="14" t="s">
        <v>110</v>
      </c>
      <c r="D54" s="14" t="s">
        <v>52</v>
      </c>
      <c r="E54" s="46">
        <v>10700</v>
      </c>
      <c r="F54" s="46">
        <v>250</v>
      </c>
      <c r="G54" s="47">
        <f t="shared" si="1"/>
        <v>10950</v>
      </c>
    </row>
    <row r="55" spans="1:7" x14ac:dyDescent="0.25">
      <c r="A55" s="13"/>
      <c r="B55" s="13"/>
      <c r="C55" s="14" t="s">
        <v>110</v>
      </c>
      <c r="D55" s="14" t="s">
        <v>53</v>
      </c>
      <c r="E55" s="46">
        <v>107500</v>
      </c>
      <c r="F55" s="46">
        <v>200</v>
      </c>
      <c r="G55" s="47">
        <f t="shared" si="1"/>
        <v>107700</v>
      </c>
    </row>
    <row r="56" spans="1:7" x14ac:dyDescent="0.25">
      <c r="A56" s="13"/>
      <c r="B56" s="13"/>
      <c r="C56" s="14" t="s">
        <v>116</v>
      </c>
      <c r="D56" s="14" t="s">
        <v>54</v>
      </c>
      <c r="E56" s="46">
        <v>500</v>
      </c>
      <c r="F56" s="46">
        <v>0</v>
      </c>
      <c r="G56" s="47">
        <f t="shared" si="1"/>
        <v>500</v>
      </c>
    </row>
    <row r="57" spans="1:7" ht="25.5" x14ac:dyDescent="0.25">
      <c r="A57" s="13"/>
      <c r="B57" s="13"/>
      <c r="C57" s="14" t="s">
        <v>119</v>
      </c>
      <c r="D57" s="18" t="s">
        <v>55</v>
      </c>
      <c r="E57" s="47">
        <v>0</v>
      </c>
      <c r="F57" s="47">
        <v>0</v>
      </c>
      <c r="G57" s="47">
        <f t="shared" si="1"/>
        <v>0</v>
      </c>
    </row>
    <row r="58" spans="1:7" x14ac:dyDescent="0.25">
      <c r="A58" s="13"/>
      <c r="B58" s="30">
        <v>34</v>
      </c>
      <c r="C58" s="53"/>
      <c r="D58" s="54" t="s">
        <v>56</v>
      </c>
      <c r="E58" s="52">
        <v>110</v>
      </c>
      <c r="F58" s="52">
        <f>SUM(F59:F61)</f>
        <v>0</v>
      </c>
      <c r="G58" s="52">
        <f>SUM(G59:G61)</f>
        <v>110</v>
      </c>
    </row>
    <row r="59" spans="1:7" ht="25.5" x14ac:dyDescent="0.25">
      <c r="A59" s="13"/>
      <c r="B59" s="13"/>
      <c r="C59" s="14" t="s">
        <v>108</v>
      </c>
      <c r="D59" s="18" t="s">
        <v>57</v>
      </c>
      <c r="E59" s="47">
        <v>110</v>
      </c>
      <c r="F59" s="47">
        <v>0</v>
      </c>
      <c r="G59" s="47">
        <f>E59+F59</f>
        <v>110</v>
      </c>
    </row>
    <row r="60" spans="1:7" x14ac:dyDescent="0.25">
      <c r="A60" s="13"/>
      <c r="B60" s="13"/>
      <c r="C60" s="14" t="s">
        <v>110</v>
      </c>
      <c r="D60" s="18" t="s">
        <v>58</v>
      </c>
      <c r="E60" s="47">
        <v>0</v>
      </c>
      <c r="F60" s="47">
        <v>0</v>
      </c>
      <c r="G60" s="47">
        <f t="shared" ref="G60:G61" si="2">E60+F60</f>
        <v>0</v>
      </c>
    </row>
    <row r="61" spans="1:7" ht="25.5" x14ac:dyDescent="0.25">
      <c r="A61" s="13"/>
      <c r="B61" s="13"/>
      <c r="C61" s="14" t="s">
        <v>103</v>
      </c>
      <c r="D61" s="18" t="s">
        <v>59</v>
      </c>
      <c r="E61" s="47">
        <v>0</v>
      </c>
      <c r="F61" s="47">
        <v>0</v>
      </c>
      <c r="G61" s="47">
        <f t="shared" si="2"/>
        <v>0</v>
      </c>
    </row>
    <row r="62" spans="1:7" ht="25.5" x14ac:dyDescent="0.25">
      <c r="A62" s="15">
        <v>4</v>
      </c>
      <c r="B62" s="16"/>
      <c r="C62" s="16"/>
      <c r="D62" s="28" t="s">
        <v>22</v>
      </c>
      <c r="E62" s="52">
        <v>21500</v>
      </c>
      <c r="F62" s="52">
        <f>F63</f>
        <v>-11200</v>
      </c>
      <c r="G62" s="52">
        <f>G63</f>
        <v>15800</v>
      </c>
    </row>
    <row r="63" spans="1:7" ht="25.5" x14ac:dyDescent="0.25">
      <c r="A63" s="17"/>
      <c r="B63" s="12">
        <v>42</v>
      </c>
      <c r="C63" s="12"/>
      <c r="D63" s="28" t="s">
        <v>35</v>
      </c>
      <c r="E63" s="52">
        <v>21500</v>
      </c>
      <c r="F63" s="52">
        <f>SUM(F65:F67)</f>
        <v>-11200</v>
      </c>
      <c r="G63" s="52">
        <f>SUM(G64:G67)</f>
        <v>15800</v>
      </c>
    </row>
    <row r="64" spans="1:7" x14ac:dyDescent="0.25">
      <c r="A64" s="17"/>
      <c r="B64" s="12"/>
      <c r="C64" s="14" t="s">
        <v>94</v>
      </c>
      <c r="D64" s="48" t="s">
        <v>95</v>
      </c>
      <c r="E64" s="46">
        <v>0</v>
      </c>
      <c r="F64" s="46">
        <v>5500</v>
      </c>
      <c r="G64" s="52">
        <f>E64+F64</f>
        <v>5500</v>
      </c>
    </row>
    <row r="65" spans="1:7" ht="38.25" x14ac:dyDescent="0.25">
      <c r="A65" s="17"/>
      <c r="B65" s="17"/>
      <c r="C65" s="48" t="s">
        <v>103</v>
      </c>
      <c r="D65" s="50" t="s">
        <v>60</v>
      </c>
      <c r="E65" s="47">
        <v>19500</v>
      </c>
      <c r="F65" s="47">
        <v>-9200</v>
      </c>
      <c r="G65" s="55">
        <f>E65+F65</f>
        <v>10300</v>
      </c>
    </row>
    <row r="66" spans="1:7" ht="38.25" x14ac:dyDescent="0.25">
      <c r="A66" s="17"/>
      <c r="B66" s="17"/>
      <c r="C66" s="48" t="s">
        <v>103</v>
      </c>
      <c r="D66" s="50" t="s">
        <v>69</v>
      </c>
      <c r="E66" s="47">
        <v>2000</v>
      </c>
      <c r="F66" s="47">
        <v>-2000</v>
      </c>
      <c r="G66" s="55">
        <f t="shared" ref="G66:G67" si="3">E66+F66</f>
        <v>0</v>
      </c>
    </row>
    <row r="67" spans="1:7" ht="38.25" x14ac:dyDescent="0.25">
      <c r="A67" s="17"/>
      <c r="B67" s="17"/>
      <c r="C67" s="48" t="s">
        <v>108</v>
      </c>
      <c r="D67" s="50" t="s">
        <v>61</v>
      </c>
      <c r="E67" s="47">
        <v>0</v>
      </c>
      <c r="F67" s="47">
        <v>0</v>
      </c>
      <c r="G67" s="55">
        <f t="shared" si="3"/>
        <v>0</v>
      </c>
    </row>
    <row r="68" spans="1:7" x14ac:dyDescent="0.25">
      <c r="A68" s="17"/>
      <c r="B68" s="17"/>
      <c r="C68" s="17"/>
      <c r="D68" s="29"/>
      <c r="E68" s="10"/>
      <c r="F68" s="10"/>
      <c r="G68" s="11"/>
    </row>
    <row r="69" spans="1:7" x14ac:dyDescent="0.25">
      <c r="A69" s="62"/>
      <c r="B69" s="62"/>
      <c r="C69" s="62"/>
      <c r="D69" s="63" t="s">
        <v>62</v>
      </c>
      <c r="E69" s="64">
        <v>832850</v>
      </c>
      <c r="F69" s="64">
        <f>F44+F62</f>
        <v>99942</v>
      </c>
      <c r="G69" s="64">
        <f>G44+G62</f>
        <v>938292</v>
      </c>
    </row>
    <row r="72" spans="1:7" x14ac:dyDescent="0.25">
      <c r="A72" s="75" t="s">
        <v>141</v>
      </c>
    </row>
    <row r="74" spans="1:7" x14ac:dyDescent="0.25">
      <c r="A74" s="23" t="s">
        <v>14</v>
      </c>
      <c r="B74" s="22" t="s">
        <v>15</v>
      </c>
      <c r="C74" s="22" t="s">
        <v>16</v>
      </c>
      <c r="D74" s="22" t="s">
        <v>19</v>
      </c>
      <c r="E74" s="23" t="s">
        <v>31</v>
      </c>
      <c r="F74" s="23" t="s">
        <v>129</v>
      </c>
      <c r="G74" s="23" t="s">
        <v>133</v>
      </c>
    </row>
    <row r="75" spans="1:7" x14ac:dyDescent="0.25">
      <c r="A75" s="23"/>
      <c r="B75" s="22"/>
      <c r="C75" s="22"/>
      <c r="D75" s="22"/>
      <c r="E75" s="22"/>
      <c r="F75" s="22"/>
      <c r="G75" s="22"/>
    </row>
    <row r="76" spans="1:7" x14ac:dyDescent="0.25">
      <c r="A76" s="12">
        <v>9</v>
      </c>
      <c r="B76" s="12"/>
      <c r="C76" s="12"/>
      <c r="D76" s="12"/>
      <c r="E76" s="52">
        <v>0</v>
      </c>
      <c r="F76" s="52">
        <v>433</v>
      </c>
      <c r="G76" s="52">
        <v>433</v>
      </c>
    </row>
    <row r="77" spans="1:7" x14ac:dyDescent="0.25">
      <c r="A77" s="12"/>
      <c r="B77" s="12">
        <v>92</v>
      </c>
      <c r="C77" s="12"/>
      <c r="D77" s="12"/>
      <c r="E77" s="52">
        <v>0</v>
      </c>
      <c r="F77" s="52">
        <v>433</v>
      </c>
      <c r="G77" s="52">
        <v>433</v>
      </c>
    </row>
    <row r="78" spans="1:7" ht="25.5" x14ac:dyDescent="0.25">
      <c r="A78" s="13"/>
      <c r="B78" s="13"/>
      <c r="C78" s="14" t="s">
        <v>139</v>
      </c>
      <c r="D78" s="18" t="s">
        <v>140</v>
      </c>
      <c r="E78" s="47">
        <v>0</v>
      </c>
      <c r="F78" s="47">
        <v>433</v>
      </c>
      <c r="G78" s="47">
        <v>433</v>
      </c>
    </row>
    <row r="88" spans="1:12" x14ac:dyDescent="0.25">
      <c r="A88" s="60" t="s">
        <v>64</v>
      </c>
      <c r="F88" s="60" t="s">
        <v>66</v>
      </c>
      <c r="K88" s="60"/>
      <c r="L88" s="60"/>
    </row>
    <row r="89" spans="1:12" x14ac:dyDescent="0.25">
      <c r="A89" s="60" t="s">
        <v>65</v>
      </c>
      <c r="F89" s="60" t="s">
        <v>67</v>
      </c>
      <c r="K89" s="60"/>
      <c r="L89" s="60"/>
    </row>
    <row r="91" spans="1:12" x14ac:dyDescent="0.25">
      <c r="F91" s="60" t="s">
        <v>147</v>
      </c>
      <c r="K91" s="60"/>
    </row>
  </sheetData>
  <mergeCells count="5">
    <mergeCell ref="A7:K7"/>
    <mergeCell ref="A40:K40"/>
    <mergeCell ref="A1:K1"/>
    <mergeCell ref="A3:K3"/>
    <mergeCell ref="A5:K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E21" sqref="E2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40" t="s">
        <v>142</v>
      </c>
      <c r="B1" s="140"/>
      <c r="C1" s="140"/>
      <c r="D1" s="140"/>
      <c r="E1" s="140"/>
      <c r="F1" s="140"/>
    </row>
    <row r="2" spans="1:6" ht="18" customHeight="1" x14ac:dyDescent="0.25">
      <c r="A2" s="5"/>
      <c r="B2" s="5"/>
      <c r="C2" s="5"/>
      <c r="D2" s="5"/>
      <c r="E2" s="5"/>
      <c r="F2" s="5"/>
    </row>
    <row r="3" spans="1:6" x14ac:dyDescent="0.25">
      <c r="A3" s="121" t="s">
        <v>26</v>
      </c>
      <c r="B3" s="121"/>
      <c r="C3" s="121"/>
      <c r="D3" s="121"/>
      <c r="E3" s="141"/>
      <c r="F3" s="141"/>
    </row>
    <row r="4" spans="1:6" x14ac:dyDescent="0.25">
      <c r="A4" s="77"/>
      <c r="B4" s="77"/>
      <c r="C4" s="77"/>
      <c r="D4" s="77"/>
      <c r="E4" s="78"/>
      <c r="F4" s="78"/>
    </row>
    <row r="5" spans="1:6" ht="18" customHeight="1" x14ac:dyDescent="0.25">
      <c r="A5" s="121" t="s">
        <v>13</v>
      </c>
      <c r="B5" s="122"/>
      <c r="C5" s="122"/>
      <c r="D5" s="122"/>
      <c r="E5" s="122"/>
      <c r="F5" s="122"/>
    </row>
    <row r="6" spans="1:6" x14ac:dyDescent="0.25">
      <c r="A6" s="77"/>
      <c r="B6" s="77"/>
      <c r="C6" s="77"/>
      <c r="D6" s="77"/>
      <c r="E6" s="78"/>
      <c r="F6" s="78"/>
    </row>
    <row r="7" spans="1:6" x14ac:dyDescent="0.25">
      <c r="A7" s="121" t="s">
        <v>23</v>
      </c>
      <c r="B7" s="145"/>
      <c r="C7" s="145"/>
      <c r="D7" s="145"/>
      <c r="E7" s="145"/>
      <c r="F7" s="145"/>
    </row>
    <row r="8" spans="1:6" ht="18" x14ac:dyDescent="0.25">
      <c r="A8" s="72"/>
      <c r="B8" s="72"/>
      <c r="C8" s="72"/>
      <c r="D8" s="74" t="s">
        <v>68</v>
      </c>
      <c r="E8" s="73"/>
      <c r="F8" s="73"/>
    </row>
    <row r="9" spans="1:6" x14ac:dyDescent="0.25">
      <c r="A9" s="23" t="s">
        <v>24</v>
      </c>
      <c r="B9" s="23" t="s">
        <v>31</v>
      </c>
      <c r="C9" s="23" t="s">
        <v>129</v>
      </c>
      <c r="D9" s="23" t="s">
        <v>133</v>
      </c>
    </row>
    <row r="10" spans="1:6" ht="15.75" customHeight="1" x14ac:dyDescent="0.25">
      <c r="A10" s="12" t="s">
        <v>25</v>
      </c>
      <c r="B10" s="10">
        <v>832850</v>
      </c>
      <c r="C10" s="10">
        <v>105442</v>
      </c>
      <c r="D10" s="10">
        <v>938292</v>
      </c>
    </row>
    <row r="11" spans="1:6" ht="15.75" customHeight="1" x14ac:dyDescent="0.25">
      <c r="A11" s="12" t="s">
        <v>37</v>
      </c>
      <c r="B11" s="10">
        <v>832850</v>
      </c>
      <c r="C11" s="10">
        <v>105442</v>
      </c>
      <c r="D11" s="10">
        <v>938292</v>
      </c>
    </row>
    <row r="12" spans="1:6" x14ac:dyDescent="0.25">
      <c r="A12" s="43" t="s">
        <v>38</v>
      </c>
      <c r="B12" s="10">
        <v>832850</v>
      </c>
      <c r="C12" s="10">
        <v>105442</v>
      </c>
      <c r="D12" s="10">
        <v>938292</v>
      </c>
    </row>
    <row r="13" spans="1:6" x14ac:dyDescent="0.25">
      <c r="A13" s="44" t="s">
        <v>39</v>
      </c>
      <c r="B13" s="47">
        <v>832850</v>
      </c>
      <c r="C13" s="47">
        <v>105442</v>
      </c>
      <c r="D13" s="47">
        <v>938292</v>
      </c>
    </row>
    <row r="16" spans="1:6" x14ac:dyDescent="0.25">
      <c r="A16" s="60" t="s">
        <v>64</v>
      </c>
      <c r="B16" s="60"/>
      <c r="C16" s="60"/>
      <c r="D16" s="60" t="s">
        <v>66</v>
      </c>
      <c r="E16" s="60"/>
      <c r="F16" s="60"/>
    </row>
    <row r="17" spans="1:6" x14ac:dyDescent="0.25">
      <c r="A17" s="60" t="s">
        <v>65</v>
      </c>
      <c r="B17" s="60"/>
      <c r="C17" s="60"/>
      <c r="D17" s="60" t="s">
        <v>67</v>
      </c>
      <c r="E17" s="60"/>
      <c r="F17" s="60"/>
    </row>
    <row r="18" spans="1:6" x14ac:dyDescent="0.25">
      <c r="A18" s="60"/>
      <c r="B18" s="60"/>
      <c r="C18" s="60"/>
      <c r="D18" s="60"/>
      <c r="E18" s="60"/>
      <c r="F18" s="60"/>
    </row>
    <row r="19" spans="1:6" x14ac:dyDescent="0.25">
      <c r="A19" s="60"/>
      <c r="B19" s="60"/>
      <c r="C19" s="60"/>
      <c r="D19" s="60" t="s">
        <v>148</v>
      </c>
      <c r="E19" s="60"/>
      <c r="F19" s="6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4" workbookViewId="0">
      <selection activeCell="A3" sqref="A3:F3"/>
    </sheetView>
  </sheetViews>
  <sheetFormatPr defaultRowHeight="15" x14ac:dyDescent="0.25"/>
  <cols>
    <col min="1" max="2" width="19" customWidth="1"/>
    <col min="3" max="3" width="27.85546875" customWidth="1"/>
    <col min="4" max="7" width="19" customWidth="1"/>
  </cols>
  <sheetData>
    <row r="1" spans="1:7" ht="56.25" customHeight="1" x14ac:dyDescent="0.25">
      <c r="A1" s="140" t="s">
        <v>142</v>
      </c>
      <c r="B1" s="140"/>
      <c r="C1" s="140"/>
      <c r="D1" s="140"/>
      <c r="E1" s="140"/>
      <c r="F1" s="140"/>
    </row>
    <row r="2" spans="1:7" ht="18" x14ac:dyDescent="0.25">
      <c r="A2" s="27"/>
      <c r="B2" s="27"/>
      <c r="C2" s="27"/>
      <c r="D2" s="27"/>
      <c r="E2" s="27"/>
      <c r="F2" s="6"/>
    </row>
    <row r="3" spans="1:7" ht="15.75" x14ac:dyDescent="0.25">
      <c r="A3" s="140" t="s">
        <v>70</v>
      </c>
      <c r="B3" s="148"/>
      <c r="C3" s="148"/>
      <c r="D3" s="148"/>
      <c r="E3" s="148"/>
      <c r="F3" s="148"/>
    </row>
    <row r="5" spans="1:7" x14ac:dyDescent="0.25">
      <c r="A5" s="79" t="s">
        <v>71</v>
      </c>
      <c r="B5" s="79" t="s">
        <v>72</v>
      </c>
      <c r="C5" s="79" t="s">
        <v>73</v>
      </c>
      <c r="D5" s="80" t="s">
        <v>143</v>
      </c>
      <c r="E5" s="80" t="s">
        <v>144</v>
      </c>
      <c r="F5" s="80" t="s">
        <v>146</v>
      </c>
      <c r="G5" s="80" t="s">
        <v>145</v>
      </c>
    </row>
    <row r="6" spans="1:7" x14ac:dyDescent="0.25">
      <c r="A6" s="81" t="s">
        <v>74</v>
      </c>
      <c r="B6" s="81" t="s">
        <v>74</v>
      </c>
      <c r="C6" s="82" t="s">
        <v>75</v>
      </c>
      <c r="D6" s="83">
        <v>832850</v>
      </c>
      <c r="E6" s="83">
        <v>288459.57</v>
      </c>
      <c r="F6" s="83">
        <f>105875-433</f>
        <v>105442</v>
      </c>
      <c r="G6" s="83">
        <f t="shared" ref="G6:G11" si="0">D6+F6</f>
        <v>938292</v>
      </c>
    </row>
    <row r="7" spans="1:7" ht="22.5" x14ac:dyDescent="0.25">
      <c r="A7" s="84" t="s">
        <v>76</v>
      </c>
      <c r="B7" s="84" t="s">
        <v>77</v>
      </c>
      <c r="C7" s="85" t="s">
        <v>78</v>
      </c>
      <c r="D7" s="86">
        <v>832850</v>
      </c>
      <c r="E7" s="86">
        <v>288459.57</v>
      </c>
      <c r="F7" s="86">
        <f>105875-433</f>
        <v>105442</v>
      </c>
      <c r="G7" s="86">
        <f t="shared" si="0"/>
        <v>938292</v>
      </c>
    </row>
    <row r="8" spans="1:7" x14ac:dyDescent="0.25">
      <c r="A8" s="87" t="s">
        <v>79</v>
      </c>
      <c r="B8" s="87" t="s">
        <v>80</v>
      </c>
      <c r="C8" s="88" t="s">
        <v>81</v>
      </c>
      <c r="D8" s="89">
        <v>832850</v>
      </c>
      <c r="E8" s="89">
        <v>288459.57</v>
      </c>
      <c r="F8" s="89">
        <f>105875-433</f>
        <v>105442</v>
      </c>
      <c r="G8" s="89">
        <f t="shared" si="0"/>
        <v>938292</v>
      </c>
    </row>
    <row r="9" spans="1:7" ht="22.5" x14ac:dyDescent="0.25">
      <c r="A9" s="90" t="s">
        <v>82</v>
      </c>
      <c r="B9" s="90" t="s">
        <v>83</v>
      </c>
      <c r="C9" s="91" t="s">
        <v>84</v>
      </c>
      <c r="D9" s="92">
        <v>832850</v>
      </c>
      <c r="E9" s="92">
        <v>288459.57</v>
      </c>
      <c r="F9" s="92">
        <f>105875-433</f>
        <v>105442</v>
      </c>
      <c r="G9" s="92">
        <f t="shared" si="0"/>
        <v>938292</v>
      </c>
    </row>
    <row r="10" spans="1:7" x14ac:dyDescent="0.25">
      <c r="A10" s="93" t="s">
        <v>85</v>
      </c>
      <c r="B10" s="93" t="s">
        <v>86</v>
      </c>
      <c r="C10" s="94" t="s">
        <v>87</v>
      </c>
      <c r="D10" s="95">
        <v>832850</v>
      </c>
      <c r="E10" s="95">
        <v>288459.57</v>
      </c>
      <c r="F10" s="95">
        <f>105875-433</f>
        <v>105442</v>
      </c>
      <c r="G10" s="95">
        <f t="shared" si="0"/>
        <v>938292</v>
      </c>
    </row>
    <row r="11" spans="1:7" ht="22.5" x14ac:dyDescent="0.25">
      <c r="A11" s="96" t="s">
        <v>88</v>
      </c>
      <c r="B11" s="96" t="s">
        <v>89</v>
      </c>
      <c r="C11" s="97" t="s">
        <v>90</v>
      </c>
      <c r="D11" s="98">
        <v>818850</v>
      </c>
      <c r="E11" s="98">
        <v>283308.65000000002</v>
      </c>
      <c r="F11" s="98">
        <f>102525-433</f>
        <v>102092</v>
      </c>
      <c r="G11" s="98">
        <f t="shared" si="0"/>
        <v>920942</v>
      </c>
    </row>
    <row r="12" spans="1:7" x14ac:dyDescent="0.25">
      <c r="A12" s="99" t="s">
        <v>91</v>
      </c>
      <c r="B12" s="99" t="s">
        <v>92</v>
      </c>
      <c r="C12" s="100" t="s">
        <v>93</v>
      </c>
      <c r="D12" s="101">
        <v>0</v>
      </c>
      <c r="E12" s="101">
        <v>0</v>
      </c>
      <c r="F12" s="101">
        <v>0</v>
      </c>
      <c r="G12" s="101">
        <v>0</v>
      </c>
    </row>
    <row r="13" spans="1:7" x14ac:dyDescent="0.25">
      <c r="A13" s="102" t="s">
        <v>91</v>
      </c>
      <c r="B13" s="102" t="s">
        <v>94</v>
      </c>
      <c r="C13" s="103" t="s">
        <v>95</v>
      </c>
      <c r="D13" s="104">
        <v>0</v>
      </c>
      <c r="E13" s="104">
        <v>0</v>
      </c>
      <c r="F13" s="104">
        <v>0</v>
      </c>
      <c r="G13" s="104">
        <v>0</v>
      </c>
    </row>
    <row r="14" spans="1:7" x14ac:dyDescent="0.25">
      <c r="A14" s="108" t="s">
        <v>74</v>
      </c>
      <c r="B14" s="108" t="s">
        <v>96</v>
      </c>
      <c r="C14" s="109" t="s">
        <v>20</v>
      </c>
      <c r="D14" s="110">
        <v>0</v>
      </c>
      <c r="E14" s="110">
        <v>0</v>
      </c>
      <c r="F14" s="110">
        <v>0</v>
      </c>
      <c r="G14" s="110">
        <v>0</v>
      </c>
    </row>
    <row r="15" spans="1:7" x14ac:dyDescent="0.25">
      <c r="A15" s="111" t="s">
        <v>74</v>
      </c>
      <c r="B15" s="111" t="s">
        <v>97</v>
      </c>
      <c r="C15" s="112" t="s">
        <v>27</v>
      </c>
      <c r="D15" s="113">
        <v>0</v>
      </c>
      <c r="E15" s="113">
        <v>0</v>
      </c>
      <c r="F15" s="110">
        <v>0</v>
      </c>
      <c r="G15" s="110">
        <v>0</v>
      </c>
    </row>
    <row r="16" spans="1:7" x14ac:dyDescent="0.25">
      <c r="A16" s="99" t="s">
        <v>91</v>
      </c>
      <c r="B16" s="99" t="s">
        <v>98</v>
      </c>
      <c r="C16" s="100" t="s">
        <v>99</v>
      </c>
      <c r="D16" s="101">
        <v>120</v>
      </c>
      <c r="E16" s="101">
        <v>25.5</v>
      </c>
      <c r="F16" s="101">
        <v>0</v>
      </c>
      <c r="G16" s="101">
        <v>120</v>
      </c>
    </row>
    <row r="17" spans="1:7" x14ac:dyDescent="0.25">
      <c r="A17" s="102" t="s">
        <v>91</v>
      </c>
      <c r="B17" s="102" t="s">
        <v>100</v>
      </c>
      <c r="C17" s="103" t="s">
        <v>99</v>
      </c>
      <c r="D17" s="104">
        <v>120</v>
      </c>
      <c r="E17" s="104">
        <v>25.5</v>
      </c>
      <c r="F17" s="104">
        <v>0</v>
      </c>
      <c r="G17" s="104">
        <v>120</v>
      </c>
    </row>
    <row r="18" spans="1:7" x14ac:dyDescent="0.25">
      <c r="A18" s="108" t="s">
        <v>74</v>
      </c>
      <c r="B18" s="108" t="s">
        <v>96</v>
      </c>
      <c r="C18" s="109" t="s">
        <v>20</v>
      </c>
      <c r="D18" s="110">
        <v>120</v>
      </c>
      <c r="E18" s="110">
        <v>25.5</v>
      </c>
      <c r="F18" s="110">
        <v>0</v>
      </c>
      <c r="G18" s="110">
        <v>120</v>
      </c>
    </row>
    <row r="19" spans="1:7" x14ac:dyDescent="0.25">
      <c r="A19" s="111" t="s">
        <v>74</v>
      </c>
      <c r="B19" s="111" t="s">
        <v>97</v>
      </c>
      <c r="C19" s="112" t="s">
        <v>27</v>
      </c>
      <c r="D19" s="113">
        <v>120</v>
      </c>
      <c r="E19" s="113">
        <v>25.5</v>
      </c>
      <c r="F19" s="110">
        <v>0</v>
      </c>
      <c r="G19" s="110">
        <v>120</v>
      </c>
    </row>
    <row r="20" spans="1:7" x14ac:dyDescent="0.25">
      <c r="A20" s="99" t="s">
        <v>91</v>
      </c>
      <c r="B20" s="99" t="s">
        <v>101</v>
      </c>
      <c r="C20" s="100" t="s">
        <v>102</v>
      </c>
      <c r="D20" s="101">
        <v>80000</v>
      </c>
      <c r="E20" s="101">
        <v>24278.18</v>
      </c>
      <c r="F20" s="101">
        <v>4800</v>
      </c>
      <c r="G20" s="101">
        <v>84800</v>
      </c>
    </row>
    <row r="21" spans="1:7" x14ac:dyDescent="0.25">
      <c r="A21" s="102" t="s">
        <v>91</v>
      </c>
      <c r="B21" s="102" t="s">
        <v>103</v>
      </c>
      <c r="C21" s="103" t="s">
        <v>102</v>
      </c>
      <c r="D21" s="104">
        <v>80000</v>
      </c>
      <c r="E21" s="104">
        <v>24278.18</v>
      </c>
      <c r="F21" s="104">
        <v>4800</v>
      </c>
      <c r="G21" s="104">
        <v>84800</v>
      </c>
    </row>
    <row r="22" spans="1:7" x14ac:dyDescent="0.25">
      <c r="A22" s="108" t="s">
        <v>74</v>
      </c>
      <c r="B22" s="108" t="s">
        <v>96</v>
      </c>
      <c r="C22" s="109" t="s">
        <v>20</v>
      </c>
      <c r="D22" s="110">
        <v>60500</v>
      </c>
      <c r="E22" s="110">
        <v>20242.189999999999</v>
      </c>
      <c r="F22" s="110">
        <v>14000</v>
      </c>
      <c r="G22" s="110">
        <v>74500</v>
      </c>
    </row>
    <row r="23" spans="1:7" x14ac:dyDescent="0.25">
      <c r="A23" s="111" t="s">
        <v>74</v>
      </c>
      <c r="B23" s="111" t="s">
        <v>97</v>
      </c>
      <c r="C23" s="112" t="s">
        <v>27</v>
      </c>
      <c r="D23" s="113">
        <v>60500</v>
      </c>
      <c r="E23" s="113">
        <v>20242.189999999999</v>
      </c>
      <c r="F23" s="110">
        <v>14000</v>
      </c>
      <c r="G23" s="110">
        <v>74500</v>
      </c>
    </row>
    <row r="24" spans="1:7" ht="22.5" x14ac:dyDescent="0.25">
      <c r="A24" s="108" t="s">
        <v>74</v>
      </c>
      <c r="B24" s="108" t="s">
        <v>104</v>
      </c>
      <c r="C24" s="109" t="s">
        <v>22</v>
      </c>
      <c r="D24" s="110">
        <v>19500</v>
      </c>
      <c r="E24" s="110">
        <v>4035.99</v>
      </c>
      <c r="F24" s="110">
        <v>-9200</v>
      </c>
      <c r="G24" s="110">
        <v>10300</v>
      </c>
    </row>
    <row r="25" spans="1:7" ht="22.5" x14ac:dyDescent="0.25">
      <c r="A25" s="111" t="s">
        <v>74</v>
      </c>
      <c r="B25" s="111" t="s">
        <v>105</v>
      </c>
      <c r="C25" s="112" t="s">
        <v>35</v>
      </c>
      <c r="D25" s="113">
        <v>19500</v>
      </c>
      <c r="E25" s="113">
        <v>4035.99</v>
      </c>
      <c r="F25" s="110">
        <v>-9200</v>
      </c>
      <c r="G25" s="110">
        <v>10300</v>
      </c>
    </row>
    <row r="26" spans="1:7" x14ac:dyDescent="0.25">
      <c r="A26" s="99" t="s">
        <v>91</v>
      </c>
      <c r="B26" s="99" t="s">
        <v>101</v>
      </c>
      <c r="C26" s="100" t="s">
        <v>102</v>
      </c>
      <c r="D26" s="101">
        <v>0</v>
      </c>
      <c r="E26" s="101">
        <v>0</v>
      </c>
      <c r="F26" s="101">
        <v>1890</v>
      </c>
      <c r="G26" s="101">
        <v>1890</v>
      </c>
    </row>
    <row r="27" spans="1:7" x14ac:dyDescent="0.25">
      <c r="A27" s="102" t="s">
        <v>91</v>
      </c>
      <c r="B27" s="102" t="s">
        <v>103</v>
      </c>
      <c r="C27" s="103" t="s">
        <v>102</v>
      </c>
      <c r="D27" s="104">
        <v>0</v>
      </c>
      <c r="E27" s="104">
        <v>0</v>
      </c>
      <c r="F27" s="104">
        <v>1890</v>
      </c>
      <c r="G27" s="104">
        <v>1890</v>
      </c>
    </row>
    <row r="28" spans="1:7" x14ac:dyDescent="0.25">
      <c r="A28" s="111"/>
      <c r="B28" s="111" t="s">
        <v>97</v>
      </c>
      <c r="C28" s="112" t="s">
        <v>27</v>
      </c>
      <c r="D28" s="113">
        <v>0</v>
      </c>
      <c r="E28" s="113">
        <v>0</v>
      </c>
      <c r="F28" s="113">
        <v>1890</v>
      </c>
      <c r="G28" s="113">
        <v>1890</v>
      </c>
    </row>
    <row r="29" spans="1:7" x14ac:dyDescent="0.25">
      <c r="A29" s="99" t="s">
        <v>91</v>
      </c>
      <c r="B29" s="99" t="s">
        <v>106</v>
      </c>
      <c r="C29" s="100" t="s">
        <v>107</v>
      </c>
      <c r="D29" s="101">
        <v>738230</v>
      </c>
      <c r="E29" s="101">
        <v>259004.97</v>
      </c>
      <c r="F29" s="101">
        <v>95402</v>
      </c>
      <c r="G29" s="101">
        <v>833632</v>
      </c>
    </row>
    <row r="30" spans="1:7" x14ac:dyDescent="0.25">
      <c r="A30" s="102" t="s">
        <v>91</v>
      </c>
      <c r="B30" s="102" t="s">
        <v>108</v>
      </c>
      <c r="C30" s="103" t="s">
        <v>107</v>
      </c>
      <c r="D30" s="104">
        <v>39390</v>
      </c>
      <c r="E30" s="104">
        <v>12586.95</v>
      </c>
      <c r="F30" s="104">
        <v>1952</v>
      </c>
      <c r="G30" s="104">
        <v>41342</v>
      </c>
    </row>
    <row r="31" spans="1:7" x14ac:dyDescent="0.25">
      <c r="A31" s="108" t="s">
        <v>74</v>
      </c>
      <c r="B31" s="108" t="s">
        <v>96</v>
      </c>
      <c r="C31" s="109" t="s">
        <v>20</v>
      </c>
      <c r="D31" s="110">
        <v>39390</v>
      </c>
      <c r="E31" s="110">
        <v>12586.95</v>
      </c>
      <c r="F31" s="110">
        <v>1952</v>
      </c>
      <c r="G31" s="110">
        <v>41342</v>
      </c>
    </row>
    <row r="32" spans="1:7" x14ac:dyDescent="0.25">
      <c r="A32" s="111" t="s">
        <v>74</v>
      </c>
      <c r="B32" s="111" t="s">
        <v>97</v>
      </c>
      <c r="C32" s="112" t="s">
        <v>27</v>
      </c>
      <c r="D32" s="113">
        <v>39280</v>
      </c>
      <c r="E32" s="113">
        <v>12586.95</v>
      </c>
      <c r="F32" s="110">
        <v>1952</v>
      </c>
      <c r="G32" s="110">
        <v>41232</v>
      </c>
    </row>
    <row r="33" spans="1:7" x14ac:dyDescent="0.25">
      <c r="A33" s="111" t="s">
        <v>74</v>
      </c>
      <c r="B33" s="111" t="s">
        <v>109</v>
      </c>
      <c r="C33" s="112" t="s">
        <v>56</v>
      </c>
      <c r="D33" s="113">
        <v>110</v>
      </c>
      <c r="E33" s="113">
        <v>0</v>
      </c>
      <c r="F33" s="110">
        <v>0</v>
      </c>
      <c r="G33" s="110">
        <v>110</v>
      </c>
    </row>
    <row r="34" spans="1:7" x14ac:dyDescent="0.25">
      <c r="A34" s="102" t="s">
        <v>91</v>
      </c>
      <c r="B34" s="102" t="s">
        <v>110</v>
      </c>
      <c r="C34" s="103" t="s">
        <v>107</v>
      </c>
      <c r="D34" s="104">
        <v>698840</v>
      </c>
      <c r="E34" s="104">
        <v>246418.02</v>
      </c>
      <c r="F34" s="104">
        <v>93450</v>
      </c>
      <c r="G34" s="104">
        <v>792290</v>
      </c>
    </row>
    <row r="35" spans="1:7" ht="22.5" x14ac:dyDescent="0.25">
      <c r="A35" s="105" t="s">
        <v>91</v>
      </c>
      <c r="B35" s="105" t="s">
        <v>110</v>
      </c>
      <c r="C35" s="106" t="s">
        <v>111</v>
      </c>
      <c r="D35" s="107">
        <v>11340</v>
      </c>
      <c r="E35" s="107">
        <v>3185.31</v>
      </c>
      <c r="F35" s="107">
        <v>250</v>
      </c>
      <c r="G35" s="107">
        <v>11590</v>
      </c>
    </row>
    <row r="36" spans="1:7" x14ac:dyDescent="0.25">
      <c r="A36" s="108" t="s">
        <v>74</v>
      </c>
      <c r="B36" s="108" t="s">
        <v>96</v>
      </c>
      <c r="C36" s="109" t="s">
        <v>20</v>
      </c>
      <c r="D36" s="110">
        <v>11340</v>
      </c>
      <c r="E36" s="110">
        <v>3185.31</v>
      </c>
      <c r="F36" s="110">
        <v>250</v>
      </c>
      <c r="G36" s="110">
        <v>11590</v>
      </c>
    </row>
    <row r="37" spans="1:7" x14ac:dyDescent="0.25">
      <c r="A37" s="111" t="s">
        <v>74</v>
      </c>
      <c r="B37" s="111" t="s">
        <v>112</v>
      </c>
      <c r="C37" s="112" t="s">
        <v>21</v>
      </c>
      <c r="D37" s="113">
        <v>640</v>
      </c>
      <c r="E37" s="113">
        <v>0</v>
      </c>
      <c r="F37" s="110">
        <v>0</v>
      </c>
      <c r="G37" s="113">
        <v>640</v>
      </c>
    </row>
    <row r="38" spans="1:7" x14ac:dyDescent="0.25">
      <c r="A38" s="111" t="s">
        <v>74</v>
      </c>
      <c r="B38" s="111" t="s">
        <v>97</v>
      </c>
      <c r="C38" s="112" t="s">
        <v>27</v>
      </c>
      <c r="D38" s="113">
        <v>10700</v>
      </c>
      <c r="E38" s="113">
        <v>3185.31</v>
      </c>
      <c r="F38" s="110">
        <v>250</v>
      </c>
      <c r="G38" s="114">
        <v>10950</v>
      </c>
    </row>
    <row r="39" spans="1:7" x14ac:dyDescent="0.25">
      <c r="A39" s="105" t="s">
        <v>91</v>
      </c>
      <c r="B39" s="105" t="s">
        <v>110</v>
      </c>
      <c r="C39" s="106" t="s">
        <v>113</v>
      </c>
      <c r="D39" s="107">
        <v>687500</v>
      </c>
      <c r="E39" s="107">
        <v>243232.71</v>
      </c>
      <c r="F39" s="107">
        <v>93200</v>
      </c>
      <c r="G39" s="107">
        <v>780700</v>
      </c>
    </row>
    <row r="40" spans="1:7" x14ac:dyDescent="0.25">
      <c r="A40" s="108" t="s">
        <v>74</v>
      </c>
      <c r="B40" s="108" t="s">
        <v>96</v>
      </c>
      <c r="C40" s="109" t="s">
        <v>20</v>
      </c>
      <c r="D40" s="110">
        <v>687500</v>
      </c>
      <c r="E40" s="110">
        <v>243232.71</v>
      </c>
      <c r="F40" s="110">
        <v>93200</v>
      </c>
      <c r="G40" s="110">
        <v>780700</v>
      </c>
    </row>
    <row r="41" spans="1:7" x14ac:dyDescent="0.25">
      <c r="A41" s="111" t="s">
        <v>74</v>
      </c>
      <c r="B41" s="111" t="s">
        <v>112</v>
      </c>
      <c r="C41" s="112" t="s">
        <v>21</v>
      </c>
      <c r="D41" s="113">
        <v>580000</v>
      </c>
      <c r="E41" s="113">
        <v>209165.25</v>
      </c>
      <c r="F41" s="110">
        <v>93000</v>
      </c>
      <c r="G41" s="110">
        <v>673000</v>
      </c>
    </row>
    <row r="42" spans="1:7" x14ac:dyDescent="0.25">
      <c r="A42" s="111" t="s">
        <v>74</v>
      </c>
      <c r="B42" s="111" t="s">
        <v>97</v>
      </c>
      <c r="C42" s="112" t="s">
        <v>27</v>
      </c>
      <c r="D42" s="113">
        <v>107500</v>
      </c>
      <c r="E42" s="113">
        <v>34067.46</v>
      </c>
      <c r="F42" s="110">
        <v>200</v>
      </c>
      <c r="G42" s="110">
        <v>107700</v>
      </c>
    </row>
    <row r="43" spans="1:7" x14ac:dyDescent="0.25">
      <c r="A43" s="111" t="s">
        <v>74</v>
      </c>
      <c r="B43" s="111" t="s">
        <v>109</v>
      </c>
      <c r="C43" s="112" t="s">
        <v>56</v>
      </c>
      <c r="D43" s="113">
        <v>0</v>
      </c>
      <c r="E43" s="113">
        <v>0</v>
      </c>
      <c r="F43" s="110">
        <v>0</v>
      </c>
      <c r="G43" s="110">
        <v>0</v>
      </c>
    </row>
    <row r="44" spans="1:7" x14ac:dyDescent="0.25">
      <c r="A44" s="99" t="s">
        <v>91</v>
      </c>
      <c r="B44" s="99" t="s">
        <v>114</v>
      </c>
      <c r="C44" s="100" t="s">
        <v>115</v>
      </c>
      <c r="D44" s="101">
        <v>500</v>
      </c>
      <c r="E44" s="101">
        <v>0</v>
      </c>
      <c r="F44" s="101">
        <v>0</v>
      </c>
      <c r="G44" s="101">
        <v>500</v>
      </c>
    </row>
    <row r="45" spans="1:7" x14ac:dyDescent="0.25">
      <c r="A45" s="102" t="s">
        <v>91</v>
      </c>
      <c r="B45" s="102" t="s">
        <v>116</v>
      </c>
      <c r="C45" s="103" t="s">
        <v>115</v>
      </c>
      <c r="D45" s="104">
        <v>500</v>
      </c>
      <c r="E45" s="104">
        <v>0</v>
      </c>
      <c r="F45" s="104">
        <v>0</v>
      </c>
      <c r="G45" s="104">
        <v>500</v>
      </c>
    </row>
    <row r="46" spans="1:7" x14ac:dyDescent="0.25">
      <c r="A46" s="108" t="s">
        <v>74</v>
      </c>
      <c r="B46" s="108" t="s">
        <v>96</v>
      </c>
      <c r="C46" s="109" t="s">
        <v>20</v>
      </c>
      <c r="D46" s="110">
        <v>500</v>
      </c>
      <c r="E46" s="110">
        <v>0</v>
      </c>
      <c r="F46" s="110">
        <v>0</v>
      </c>
      <c r="G46" s="110">
        <v>500</v>
      </c>
    </row>
    <row r="47" spans="1:7" x14ac:dyDescent="0.25">
      <c r="A47" s="111" t="s">
        <v>74</v>
      </c>
      <c r="B47" s="111" t="s">
        <v>97</v>
      </c>
      <c r="C47" s="112" t="s">
        <v>27</v>
      </c>
      <c r="D47" s="113">
        <v>500</v>
      </c>
      <c r="E47" s="113">
        <v>0</v>
      </c>
      <c r="F47" s="110">
        <v>0</v>
      </c>
      <c r="G47" s="113">
        <v>500</v>
      </c>
    </row>
    <row r="48" spans="1:7" ht="22.5" x14ac:dyDescent="0.25">
      <c r="A48" s="99" t="s">
        <v>91</v>
      </c>
      <c r="B48" s="99" t="s">
        <v>117</v>
      </c>
      <c r="C48" s="100" t="s">
        <v>118</v>
      </c>
      <c r="D48" s="101">
        <v>0</v>
      </c>
      <c r="E48" s="101">
        <v>0</v>
      </c>
      <c r="F48" s="101">
        <v>0</v>
      </c>
      <c r="G48" s="101">
        <v>0</v>
      </c>
    </row>
    <row r="49" spans="1:7" ht="22.5" x14ac:dyDescent="0.25">
      <c r="A49" s="102" t="s">
        <v>91</v>
      </c>
      <c r="B49" s="102" t="s">
        <v>119</v>
      </c>
      <c r="C49" s="103" t="s">
        <v>120</v>
      </c>
      <c r="D49" s="104">
        <v>0</v>
      </c>
      <c r="E49" s="104">
        <v>0</v>
      </c>
      <c r="F49" s="104">
        <v>0</v>
      </c>
      <c r="G49" s="104">
        <v>0</v>
      </c>
    </row>
    <row r="50" spans="1:7" x14ac:dyDescent="0.25">
      <c r="A50" s="108" t="s">
        <v>74</v>
      </c>
      <c r="B50" s="108" t="s">
        <v>96</v>
      </c>
      <c r="C50" s="109" t="s">
        <v>20</v>
      </c>
      <c r="D50" s="110">
        <v>0</v>
      </c>
      <c r="E50" s="110">
        <v>0</v>
      </c>
      <c r="F50" s="110">
        <v>0</v>
      </c>
      <c r="G50" s="110">
        <v>0</v>
      </c>
    </row>
    <row r="51" spans="1:7" x14ac:dyDescent="0.25">
      <c r="A51" s="111" t="s">
        <v>74</v>
      </c>
      <c r="B51" s="111" t="s">
        <v>97</v>
      </c>
      <c r="C51" s="112" t="s">
        <v>27</v>
      </c>
      <c r="D51" s="113">
        <v>0</v>
      </c>
      <c r="E51" s="113">
        <v>0</v>
      </c>
      <c r="F51" s="110">
        <v>0</v>
      </c>
      <c r="G51" s="110">
        <v>0</v>
      </c>
    </row>
    <row r="52" spans="1:7" x14ac:dyDescent="0.25">
      <c r="A52" s="96" t="s">
        <v>88</v>
      </c>
      <c r="B52" s="96" t="s">
        <v>121</v>
      </c>
      <c r="C52" s="97" t="s">
        <v>122</v>
      </c>
      <c r="D52" s="98">
        <v>0</v>
      </c>
      <c r="E52" s="98">
        <v>0</v>
      </c>
      <c r="F52" s="98">
        <v>0</v>
      </c>
      <c r="G52" s="98">
        <v>0</v>
      </c>
    </row>
    <row r="53" spans="1:7" x14ac:dyDescent="0.25">
      <c r="A53" s="99" t="s">
        <v>91</v>
      </c>
      <c r="B53" s="99" t="s">
        <v>101</v>
      </c>
      <c r="C53" s="100" t="s">
        <v>102</v>
      </c>
      <c r="D53" s="101">
        <v>0</v>
      </c>
      <c r="E53" s="101">
        <v>0</v>
      </c>
      <c r="F53" s="101">
        <v>0</v>
      </c>
      <c r="G53" s="101">
        <v>0</v>
      </c>
    </row>
    <row r="54" spans="1:7" x14ac:dyDescent="0.25">
      <c r="A54" s="102" t="s">
        <v>91</v>
      </c>
      <c r="B54" s="102" t="s">
        <v>103</v>
      </c>
      <c r="C54" s="103" t="s">
        <v>102</v>
      </c>
      <c r="D54" s="104">
        <v>0</v>
      </c>
      <c r="E54" s="104">
        <v>0</v>
      </c>
      <c r="F54" s="104">
        <v>0</v>
      </c>
      <c r="G54" s="104">
        <v>0</v>
      </c>
    </row>
    <row r="55" spans="1:7" x14ac:dyDescent="0.25">
      <c r="A55" s="108" t="s">
        <v>74</v>
      </c>
      <c r="B55" s="108" t="s">
        <v>96</v>
      </c>
      <c r="C55" s="109" t="s">
        <v>20</v>
      </c>
      <c r="D55" s="110">
        <v>0</v>
      </c>
      <c r="E55" s="110">
        <v>0</v>
      </c>
      <c r="F55" s="110">
        <v>0</v>
      </c>
      <c r="G55" s="110">
        <v>0</v>
      </c>
    </row>
    <row r="56" spans="1:7" x14ac:dyDescent="0.25">
      <c r="A56" s="111" t="s">
        <v>74</v>
      </c>
      <c r="B56" s="111" t="s">
        <v>97</v>
      </c>
      <c r="C56" s="112" t="s">
        <v>27</v>
      </c>
      <c r="D56" s="113">
        <v>0</v>
      </c>
      <c r="E56" s="113">
        <v>0</v>
      </c>
      <c r="F56" s="110">
        <v>0</v>
      </c>
      <c r="G56" s="110">
        <v>0</v>
      </c>
    </row>
    <row r="57" spans="1:7" ht="22.5" x14ac:dyDescent="0.25">
      <c r="A57" s="96" t="s">
        <v>88</v>
      </c>
      <c r="B57" s="96" t="s">
        <v>123</v>
      </c>
      <c r="C57" s="97" t="s">
        <v>124</v>
      </c>
      <c r="D57" s="98">
        <v>12000</v>
      </c>
      <c r="E57" s="98">
        <v>5150.92</v>
      </c>
      <c r="F57" s="98">
        <v>-150</v>
      </c>
      <c r="G57" s="98">
        <v>11850</v>
      </c>
    </row>
    <row r="58" spans="1:7" x14ac:dyDescent="0.25">
      <c r="A58" s="99" t="s">
        <v>91</v>
      </c>
      <c r="B58" s="99" t="s">
        <v>101</v>
      </c>
      <c r="C58" s="100" t="s">
        <v>102</v>
      </c>
      <c r="D58" s="101">
        <v>12000</v>
      </c>
      <c r="E58" s="101">
        <v>5150.92</v>
      </c>
      <c r="F58" s="101">
        <v>-150</v>
      </c>
      <c r="G58" s="101">
        <v>11850</v>
      </c>
    </row>
    <row r="59" spans="1:7" x14ac:dyDescent="0.25">
      <c r="A59" s="102" t="s">
        <v>91</v>
      </c>
      <c r="B59" s="102" t="s">
        <v>103</v>
      </c>
      <c r="C59" s="103" t="s">
        <v>102</v>
      </c>
      <c r="D59" s="104">
        <v>12000</v>
      </c>
      <c r="E59" s="104">
        <v>5150.92</v>
      </c>
      <c r="F59" s="104">
        <v>-150</v>
      </c>
      <c r="G59" s="104">
        <v>11850</v>
      </c>
    </row>
    <row r="60" spans="1:7" x14ac:dyDescent="0.25">
      <c r="A60" s="108" t="s">
        <v>74</v>
      </c>
      <c r="B60" s="108" t="s">
        <v>96</v>
      </c>
      <c r="C60" s="109" t="s">
        <v>20</v>
      </c>
      <c r="D60" s="110">
        <v>12000</v>
      </c>
      <c r="E60" s="110">
        <v>5150.92</v>
      </c>
      <c r="F60" s="110">
        <v>-150</v>
      </c>
      <c r="G60" s="110">
        <v>11850</v>
      </c>
    </row>
    <row r="61" spans="1:7" x14ac:dyDescent="0.25">
      <c r="A61" s="111" t="s">
        <v>74</v>
      </c>
      <c r="B61" s="111" t="s">
        <v>112</v>
      </c>
      <c r="C61" s="112" t="s">
        <v>21</v>
      </c>
      <c r="D61" s="113">
        <v>4200</v>
      </c>
      <c r="E61" s="113">
        <v>3565.86</v>
      </c>
      <c r="F61" s="110">
        <v>2550</v>
      </c>
      <c r="G61" s="110">
        <v>6750</v>
      </c>
    </row>
    <row r="62" spans="1:7" x14ac:dyDescent="0.25">
      <c r="A62" s="111" t="s">
        <v>74</v>
      </c>
      <c r="B62" s="111" t="s">
        <v>97</v>
      </c>
      <c r="C62" s="112" t="s">
        <v>27</v>
      </c>
      <c r="D62" s="113">
        <v>7800</v>
      </c>
      <c r="E62" s="113">
        <v>1585.06</v>
      </c>
      <c r="F62" s="110">
        <v>-2700</v>
      </c>
      <c r="G62" s="110">
        <v>5100</v>
      </c>
    </row>
    <row r="63" spans="1:7" x14ac:dyDescent="0.25">
      <c r="A63" s="111" t="s">
        <v>74</v>
      </c>
      <c r="B63" s="111" t="s">
        <v>109</v>
      </c>
      <c r="C63" s="112" t="s">
        <v>56</v>
      </c>
      <c r="D63" s="113">
        <v>0</v>
      </c>
      <c r="E63" s="113">
        <v>0</v>
      </c>
      <c r="F63" s="110">
        <v>0</v>
      </c>
      <c r="G63" s="110">
        <v>0</v>
      </c>
    </row>
    <row r="64" spans="1:7" ht="22.5" x14ac:dyDescent="0.25">
      <c r="A64" s="96" t="s">
        <v>125</v>
      </c>
      <c r="B64" s="96" t="s">
        <v>126</v>
      </c>
      <c r="C64" s="97" t="s">
        <v>127</v>
      </c>
      <c r="D64" s="98">
        <v>2000</v>
      </c>
      <c r="E64" s="98">
        <v>0</v>
      </c>
      <c r="F64" s="98">
        <v>3500</v>
      </c>
      <c r="G64" s="98">
        <v>5500</v>
      </c>
    </row>
    <row r="65" spans="1:7" x14ac:dyDescent="0.25">
      <c r="A65" s="99" t="s">
        <v>91</v>
      </c>
      <c r="B65" s="99" t="s">
        <v>101</v>
      </c>
      <c r="C65" s="100" t="s">
        <v>102</v>
      </c>
      <c r="D65" s="101">
        <v>2000</v>
      </c>
      <c r="E65" s="101">
        <v>0</v>
      </c>
      <c r="F65" s="101">
        <v>-2000</v>
      </c>
      <c r="G65" s="101">
        <v>0</v>
      </c>
    </row>
    <row r="66" spans="1:7" x14ac:dyDescent="0.25">
      <c r="A66" s="102" t="s">
        <v>91</v>
      </c>
      <c r="B66" s="102" t="s">
        <v>103</v>
      </c>
      <c r="C66" s="103" t="s">
        <v>102</v>
      </c>
      <c r="D66" s="104">
        <v>2000</v>
      </c>
      <c r="E66" s="104">
        <v>0</v>
      </c>
      <c r="F66" s="104">
        <v>-2000</v>
      </c>
      <c r="G66" s="104">
        <v>0</v>
      </c>
    </row>
    <row r="67" spans="1:7" ht="22.5" x14ac:dyDescent="0.25">
      <c r="A67" s="108" t="s">
        <v>74</v>
      </c>
      <c r="B67" s="108" t="s">
        <v>104</v>
      </c>
      <c r="C67" s="109" t="s">
        <v>22</v>
      </c>
      <c r="D67" s="110">
        <v>2000</v>
      </c>
      <c r="E67" s="110">
        <v>0</v>
      </c>
      <c r="F67" s="110">
        <v>-2000</v>
      </c>
      <c r="G67" s="110">
        <v>0</v>
      </c>
    </row>
    <row r="68" spans="1:7" ht="22.5" x14ac:dyDescent="0.25">
      <c r="A68" s="111" t="s">
        <v>74</v>
      </c>
      <c r="B68" s="111" t="s">
        <v>105</v>
      </c>
      <c r="C68" s="112" t="s">
        <v>35</v>
      </c>
      <c r="D68" s="113">
        <v>2000</v>
      </c>
      <c r="E68" s="113">
        <v>0</v>
      </c>
      <c r="F68" s="110">
        <v>-2000</v>
      </c>
      <c r="G68" s="110">
        <v>0</v>
      </c>
    </row>
    <row r="69" spans="1:7" x14ac:dyDescent="0.25">
      <c r="A69" s="99" t="s">
        <v>91</v>
      </c>
      <c r="B69" s="99" t="s">
        <v>106</v>
      </c>
      <c r="C69" s="100" t="s">
        <v>107</v>
      </c>
      <c r="D69" s="101">
        <v>0</v>
      </c>
      <c r="E69" s="101">
        <v>0</v>
      </c>
      <c r="F69" s="101">
        <v>0</v>
      </c>
      <c r="G69" s="101">
        <v>0</v>
      </c>
    </row>
    <row r="70" spans="1:7" x14ac:dyDescent="0.25">
      <c r="A70" s="102" t="s">
        <v>91</v>
      </c>
      <c r="B70" s="102" t="s">
        <v>108</v>
      </c>
      <c r="C70" s="103" t="s">
        <v>107</v>
      </c>
      <c r="D70" s="104">
        <v>0</v>
      </c>
      <c r="E70" s="104">
        <v>0</v>
      </c>
      <c r="F70" s="104">
        <v>0</v>
      </c>
      <c r="G70" s="104">
        <v>0</v>
      </c>
    </row>
    <row r="71" spans="1:7" ht="22.5" x14ac:dyDescent="0.25">
      <c r="A71" s="108" t="s">
        <v>74</v>
      </c>
      <c r="B71" s="108" t="s">
        <v>104</v>
      </c>
      <c r="C71" s="109" t="s">
        <v>22</v>
      </c>
      <c r="D71" s="110">
        <v>0</v>
      </c>
      <c r="E71" s="110">
        <v>0</v>
      </c>
      <c r="F71" s="110">
        <v>0</v>
      </c>
      <c r="G71" s="110">
        <v>0</v>
      </c>
    </row>
    <row r="72" spans="1:7" ht="22.5" x14ac:dyDescent="0.25">
      <c r="A72" s="111" t="s">
        <v>74</v>
      </c>
      <c r="B72" s="111" t="s">
        <v>105</v>
      </c>
      <c r="C72" s="112" t="s">
        <v>35</v>
      </c>
      <c r="D72" s="113">
        <v>0</v>
      </c>
      <c r="E72" s="113">
        <v>0</v>
      </c>
      <c r="F72" s="110">
        <v>0</v>
      </c>
      <c r="G72" s="110">
        <v>0</v>
      </c>
    </row>
    <row r="73" spans="1:7" x14ac:dyDescent="0.25">
      <c r="A73" s="115"/>
      <c r="B73" s="115"/>
      <c r="C73" s="115"/>
      <c r="D73" s="115"/>
      <c r="E73" s="115"/>
      <c r="F73" s="115"/>
      <c r="G73" s="115"/>
    </row>
    <row r="74" spans="1:7" x14ac:dyDescent="0.25">
      <c r="A74" s="99" t="s">
        <v>91</v>
      </c>
      <c r="B74" s="99" t="s">
        <v>92</v>
      </c>
      <c r="C74" s="100" t="s">
        <v>93</v>
      </c>
      <c r="D74" s="101">
        <v>0</v>
      </c>
      <c r="E74" s="101">
        <v>0</v>
      </c>
      <c r="F74" s="101">
        <v>5500</v>
      </c>
      <c r="G74" s="101">
        <v>5500</v>
      </c>
    </row>
    <row r="75" spans="1:7" x14ac:dyDescent="0.25">
      <c r="A75" s="102" t="s">
        <v>91</v>
      </c>
      <c r="B75" s="102" t="s">
        <v>94</v>
      </c>
      <c r="C75" s="103" t="s">
        <v>95</v>
      </c>
      <c r="D75" s="104">
        <v>0</v>
      </c>
      <c r="E75" s="104">
        <v>0</v>
      </c>
      <c r="F75" s="104">
        <v>5500</v>
      </c>
      <c r="G75" s="104">
        <v>5500</v>
      </c>
    </row>
    <row r="76" spans="1:7" ht="22.5" x14ac:dyDescent="0.25">
      <c r="A76" s="108" t="s">
        <v>74</v>
      </c>
      <c r="B76" s="108" t="s">
        <v>104</v>
      </c>
      <c r="C76" s="109" t="s">
        <v>22</v>
      </c>
      <c r="D76" s="110">
        <v>0</v>
      </c>
      <c r="E76" s="110">
        <v>0</v>
      </c>
      <c r="F76" s="110">
        <v>5500</v>
      </c>
      <c r="G76" s="110">
        <v>5500</v>
      </c>
    </row>
    <row r="77" spans="1:7" ht="22.5" x14ac:dyDescent="0.25">
      <c r="A77" s="111" t="s">
        <v>74</v>
      </c>
      <c r="B77" s="111" t="s">
        <v>105</v>
      </c>
      <c r="C77" s="112" t="s">
        <v>35</v>
      </c>
      <c r="D77" s="113">
        <v>0</v>
      </c>
      <c r="E77" s="113">
        <v>0</v>
      </c>
      <c r="F77" s="110">
        <v>5500</v>
      </c>
      <c r="G77" s="110">
        <v>5500</v>
      </c>
    </row>
  </sheetData>
  <mergeCells count="2">
    <mergeCell ref="A1:F1"/>
    <mergeCell ref="A3:F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Rashodi prema funkcijskoj kl</vt:lpstr>
      <vt:lpstr>POSEBNI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2023-05-10T10:16:22Z</cp:lastPrinted>
  <dcterms:created xsi:type="dcterms:W3CDTF">2022-08-12T12:51:27Z</dcterms:created>
  <dcterms:modified xsi:type="dcterms:W3CDTF">2023-06-15T09:31:18Z</dcterms:modified>
</cp:coreProperties>
</file>