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bkirsic\Desktop\FINANCIJE\"/>
    </mc:Choice>
  </mc:AlternateContent>
  <xr:revisionPtr revIDLastSave="0" documentId="8_{3E30439D-0E30-4655-8D5D-3C360486B59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E309" i="9" s="1"/>
  <c r="B309" i="9" s="1"/>
  <c r="F309" i="9"/>
  <c r="F308" i="9"/>
  <c r="H307" i="9"/>
  <c r="G307" i="9"/>
  <c r="E307" i="9" s="1"/>
  <c r="B307" i="9" s="1"/>
  <c r="F307" i="9"/>
  <c r="H306" i="9"/>
  <c r="G306" i="9"/>
  <c r="E306" i="9" s="1"/>
  <c r="B306" i="9" s="1"/>
  <c r="F306" i="9"/>
  <c r="H305" i="9"/>
  <c r="E305" i="9" s="1"/>
  <c r="G305" i="9"/>
  <c r="F305" i="9"/>
  <c r="B305" i="9"/>
  <c r="H304" i="9"/>
  <c r="G304" i="9"/>
  <c r="F304" i="9"/>
  <c r="E304" i="9"/>
  <c r="B304" i="9" s="1"/>
  <c r="H303" i="9"/>
  <c r="G303" i="9"/>
  <c r="F303" i="9"/>
  <c r="H302" i="9"/>
  <c r="G302" i="9"/>
  <c r="E302" i="9" s="1"/>
  <c r="B302" i="9" s="1"/>
  <c r="F302" i="9"/>
  <c r="H301" i="9"/>
  <c r="G301" i="9"/>
  <c r="F301" i="9"/>
  <c r="H300" i="9"/>
  <c r="G300" i="9"/>
  <c r="E300" i="9" s="1"/>
  <c r="B300" i="9" s="1"/>
  <c r="F300" i="9"/>
  <c r="H299" i="9"/>
  <c r="E299" i="9" s="1"/>
  <c r="B299" i="9" s="1"/>
  <c r="G299" i="9"/>
  <c r="F299" i="9"/>
  <c r="H298" i="9"/>
  <c r="G298" i="9"/>
  <c r="E298" i="9" s="1"/>
  <c r="B298" i="9" s="1"/>
  <c r="F298" i="9"/>
  <c r="H297" i="9"/>
  <c r="E297" i="9" s="1"/>
  <c r="G297" i="9"/>
  <c r="F297" i="9"/>
  <c r="B297" i="9"/>
  <c r="H296" i="9"/>
  <c r="G296" i="9"/>
  <c r="F296" i="9"/>
  <c r="H295" i="9"/>
  <c r="E295" i="9" s="1"/>
  <c r="G295" i="9"/>
  <c r="F295" i="9"/>
  <c r="H294" i="9"/>
  <c r="G294" i="9"/>
  <c r="F294" i="9"/>
  <c r="H293" i="9"/>
  <c r="G293" i="9"/>
  <c r="F293" i="9"/>
  <c r="H292" i="9"/>
  <c r="G292" i="9"/>
  <c r="F292" i="9"/>
  <c r="E292" i="9"/>
  <c r="B292" i="9" s="1"/>
  <c r="F291" i="9"/>
  <c r="F290" i="9"/>
  <c r="H289" i="9"/>
  <c r="G289" i="9"/>
  <c r="F289" i="9"/>
  <c r="H288" i="9"/>
  <c r="G288" i="9"/>
  <c r="F288" i="9"/>
  <c r="H287" i="9"/>
  <c r="G287" i="9"/>
  <c r="F287" i="9"/>
  <c r="H286" i="9"/>
  <c r="G286" i="9"/>
  <c r="F286" i="9"/>
  <c r="F285" i="9"/>
  <c r="H284" i="9"/>
  <c r="G284" i="9"/>
  <c r="E284" i="9" s="1"/>
  <c r="B284" i="9" s="1"/>
  <c r="F284" i="9"/>
  <c r="H283" i="9"/>
  <c r="E283" i="9" s="1"/>
  <c r="B283" i="9" s="1"/>
  <c r="G283" i="9"/>
  <c r="F283" i="9"/>
  <c r="H282" i="9"/>
  <c r="E282" i="9" s="1"/>
  <c r="G282" i="9"/>
  <c r="F282" i="9"/>
  <c r="F281" i="9"/>
  <c r="F280" i="9"/>
  <c r="F279" i="9"/>
  <c r="F278" i="9"/>
  <c r="F276" i="9"/>
  <c r="L275" i="9"/>
  <c r="F275" i="9" s="1"/>
  <c r="H275" i="9"/>
  <c r="F274" i="9"/>
  <c r="I273" i="9"/>
  <c r="E273" i="9" s="1"/>
  <c r="B273" i="9" s="1"/>
  <c r="H273" i="9"/>
  <c r="F273" i="9"/>
  <c r="E272" i="9"/>
  <c r="M271" i="9"/>
  <c r="L271" i="9"/>
  <c r="F271" i="9" s="1"/>
  <c r="E271" i="9"/>
  <c r="M270" i="9"/>
  <c r="L270" i="9"/>
  <c r="F270" i="9" s="1"/>
  <c r="B270" i="9" s="1"/>
  <c r="E270" i="9"/>
  <c r="M269" i="9"/>
  <c r="L269" i="9"/>
  <c r="F269" i="9" s="1"/>
  <c r="E269" i="9"/>
  <c r="M268" i="9"/>
  <c r="L268" i="9"/>
  <c r="F268" i="9"/>
  <c r="E268" i="9"/>
  <c r="M267" i="9"/>
  <c r="L267" i="9"/>
  <c r="F267" i="9" s="1"/>
  <c r="E267" i="9"/>
  <c r="B267" i="9" s="1"/>
  <c r="M266" i="9"/>
  <c r="L266" i="9"/>
  <c r="E266" i="9"/>
  <c r="M265" i="9"/>
  <c r="L265" i="9"/>
  <c r="F265" i="9" s="1"/>
  <c r="E265" i="9"/>
  <c r="B265" i="9" s="1"/>
  <c r="M264" i="9"/>
  <c r="L264" i="9"/>
  <c r="F264" i="9"/>
  <c r="E264" i="9"/>
  <c r="B264" i="9" s="1"/>
  <c r="M263" i="9"/>
  <c r="L263" i="9"/>
  <c r="F263" i="9" s="1"/>
  <c r="E263" i="9"/>
  <c r="M262" i="9"/>
  <c r="L262" i="9"/>
  <c r="F262" i="9" s="1"/>
  <c r="B262" i="9" s="1"/>
  <c r="E262" i="9"/>
  <c r="M261" i="9"/>
  <c r="L261" i="9"/>
  <c r="F261" i="9" s="1"/>
  <c r="E261" i="9"/>
  <c r="M260" i="9"/>
  <c r="L260" i="9"/>
  <c r="F260" i="9"/>
  <c r="E260" i="9"/>
  <c r="M259" i="9"/>
  <c r="L259" i="9"/>
  <c r="F259" i="9" s="1"/>
  <c r="E259" i="9"/>
  <c r="B259" i="9" s="1"/>
  <c r="M258" i="9"/>
  <c r="L258" i="9"/>
  <c r="E258" i="9"/>
  <c r="M257" i="9"/>
  <c r="L257" i="9"/>
  <c r="F257" i="9" s="1"/>
  <c r="E257" i="9"/>
  <c r="B257" i="9" s="1"/>
  <c r="M256" i="9"/>
  <c r="L256" i="9"/>
  <c r="F256" i="9"/>
  <c r="E256" i="9"/>
  <c r="B256" i="9" s="1"/>
  <c r="M255" i="9"/>
  <c r="L255" i="9"/>
  <c r="F255" i="9" s="1"/>
  <c r="B255" i="9" s="1"/>
  <c r="E255" i="9"/>
  <c r="M254" i="9"/>
  <c r="L254" i="9"/>
  <c r="F254" i="9" s="1"/>
  <c r="B254" i="9" s="1"/>
  <c r="E254" i="9"/>
  <c r="M253" i="9"/>
  <c r="F253" i="9" s="1"/>
  <c r="L253" i="9"/>
  <c r="E253" i="9"/>
  <c r="B253" i="9" s="1"/>
  <c r="M252" i="9"/>
  <c r="L252" i="9"/>
  <c r="F252" i="9"/>
  <c r="E252" i="9"/>
  <c r="M251" i="9"/>
  <c r="L251" i="9"/>
  <c r="F251" i="9" s="1"/>
  <c r="B251" i="9" s="1"/>
  <c r="E251" i="9"/>
  <c r="M250" i="9"/>
  <c r="L250" i="9"/>
  <c r="E250" i="9"/>
  <c r="M249" i="9"/>
  <c r="F249" i="9" s="1"/>
  <c r="L249" i="9"/>
  <c r="E249" i="9"/>
  <c r="M248" i="9"/>
  <c r="L248" i="9"/>
  <c r="F248" i="9"/>
  <c r="E248" i="9"/>
  <c r="B248" i="9" s="1"/>
  <c r="M247" i="9"/>
  <c r="L247" i="9"/>
  <c r="F247" i="9" s="1"/>
  <c r="B247" i="9" s="1"/>
  <c r="E247" i="9"/>
  <c r="M246" i="9"/>
  <c r="L246" i="9"/>
  <c r="F246" i="9" s="1"/>
  <c r="B246" i="9" s="1"/>
  <c r="E246" i="9"/>
  <c r="M245" i="9"/>
  <c r="L245" i="9"/>
  <c r="F245" i="9" s="1"/>
  <c r="E245" i="9"/>
  <c r="M244" i="9"/>
  <c r="L244" i="9"/>
  <c r="F244" i="9"/>
  <c r="E244" i="9"/>
  <c r="M243" i="9"/>
  <c r="L243" i="9"/>
  <c r="F243" i="9" s="1"/>
  <c r="B243" i="9" s="1"/>
  <c r="E243" i="9"/>
  <c r="M242" i="9"/>
  <c r="L242" i="9"/>
  <c r="E242" i="9"/>
  <c r="M241" i="9"/>
  <c r="L241" i="9"/>
  <c r="F241" i="9" s="1"/>
  <c r="E241" i="9"/>
  <c r="B241" i="9" s="1"/>
  <c r="M240" i="9"/>
  <c r="L240" i="9"/>
  <c r="F240" i="9"/>
  <c r="E240" i="9"/>
  <c r="B240" i="9" s="1"/>
  <c r="M239" i="9"/>
  <c r="L239" i="9"/>
  <c r="F239" i="9" s="1"/>
  <c r="B239" i="9" s="1"/>
  <c r="E239" i="9"/>
  <c r="M238" i="9"/>
  <c r="L238" i="9"/>
  <c r="F238" i="9" s="1"/>
  <c r="B238" i="9" s="1"/>
  <c r="E238" i="9"/>
  <c r="M237" i="9"/>
  <c r="L237" i="9"/>
  <c r="F237" i="9" s="1"/>
  <c r="E237" i="9"/>
  <c r="M236" i="9"/>
  <c r="L236" i="9"/>
  <c r="F236" i="9"/>
  <c r="E236" i="9"/>
  <c r="M235" i="9"/>
  <c r="L235" i="9"/>
  <c r="F235" i="9" s="1"/>
  <c r="E235" i="9"/>
  <c r="B235" i="9" s="1"/>
  <c r="M234" i="9"/>
  <c r="L234" i="9"/>
  <c r="E234" i="9"/>
  <c r="M233" i="9"/>
  <c r="L233" i="9"/>
  <c r="F233" i="9" s="1"/>
  <c r="E233" i="9"/>
  <c r="B233" i="9" s="1"/>
  <c r="M232" i="9"/>
  <c r="L232" i="9"/>
  <c r="F232" i="9"/>
  <c r="E232" i="9"/>
  <c r="B232" i="9" s="1"/>
  <c r="M231" i="9"/>
  <c r="L231" i="9"/>
  <c r="F231" i="9" s="1"/>
  <c r="B231" i="9" s="1"/>
  <c r="E231" i="9"/>
  <c r="M230" i="9"/>
  <c r="L230" i="9"/>
  <c r="F230" i="9" s="1"/>
  <c r="B230" i="9" s="1"/>
  <c r="E230" i="9"/>
  <c r="M229" i="9"/>
  <c r="L229" i="9"/>
  <c r="F229" i="9" s="1"/>
  <c r="E229" i="9"/>
  <c r="M228" i="9"/>
  <c r="L228" i="9"/>
  <c r="F228" i="9"/>
  <c r="E228" i="9"/>
  <c r="M227" i="9"/>
  <c r="L227" i="9"/>
  <c r="F227" i="9" s="1"/>
  <c r="B227" i="9" s="1"/>
  <c r="E227" i="9"/>
  <c r="M226" i="9"/>
  <c r="L226" i="9"/>
  <c r="E226" i="9"/>
  <c r="M225" i="9"/>
  <c r="L225" i="9"/>
  <c r="F225" i="9" s="1"/>
  <c r="E225" i="9"/>
  <c r="B225" i="9" s="1"/>
  <c r="M224" i="9"/>
  <c r="L224" i="9"/>
  <c r="F224" i="9"/>
  <c r="E224" i="9"/>
  <c r="B224" i="9" s="1"/>
  <c r="M223" i="9"/>
  <c r="L223" i="9"/>
  <c r="E223" i="9"/>
  <c r="M222" i="9"/>
  <c r="L222" i="9"/>
  <c r="E222" i="9"/>
  <c r="M221" i="9"/>
  <c r="L221" i="9"/>
  <c r="E221" i="9"/>
  <c r="M220" i="9"/>
  <c r="F220" i="9" s="1"/>
  <c r="L220" i="9"/>
  <c r="E220" i="9"/>
  <c r="M219" i="9"/>
  <c r="L219" i="9"/>
  <c r="E219" i="9"/>
  <c r="M218" i="9"/>
  <c r="L218" i="9"/>
  <c r="E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H157" i="9"/>
  <c r="G157" i="9"/>
  <c r="E157" i="9" s="1"/>
  <c r="F157" i="9"/>
  <c r="H156" i="9"/>
  <c r="G156" i="9"/>
  <c r="F156" i="9"/>
  <c r="H155" i="9"/>
  <c r="G155" i="9"/>
  <c r="F155" i="9"/>
  <c r="E155" i="9"/>
  <c r="B155" i="9" s="1"/>
  <c r="H154" i="9"/>
  <c r="G154" i="9"/>
  <c r="F154" i="9"/>
  <c r="E154" i="9"/>
  <c r="H153" i="9"/>
  <c r="G153" i="9"/>
  <c r="E153" i="9" s="1"/>
  <c r="F153" i="9"/>
  <c r="H152" i="9"/>
  <c r="G152" i="9"/>
  <c r="F152" i="9"/>
  <c r="H151" i="9"/>
  <c r="G151" i="9"/>
  <c r="F151" i="9"/>
  <c r="E151" i="9"/>
  <c r="B151" i="9" s="1"/>
  <c r="H150" i="9"/>
  <c r="G150" i="9"/>
  <c r="F150" i="9"/>
  <c r="E150" i="9"/>
  <c r="H149" i="9"/>
  <c r="G149" i="9"/>
  <c r="E149" i="9" s="1"/>
  <c r="F149" i="9"/>
  <c r="H148" i="9"/>
  <c r="G148" i="9"/>
  <c r="F148" i="9"/>
  <c r="H147" i="9"/>
  <c r="G147" i="9"/>
  <c r="F147" i="9"/>
  <c r="E147" i="9"/>
  <c r="B147" i="9" s="1"/>
  <c r="H146" i="9"/>
  <c r="G146" i="9"/>
  <c r="F146" i="9"/>
  <c r="E146" i="9"/>
  <c r="H145" i="9"/>
  <c r="G145" i="9"/>
  <c r="E145" i="9" s="1"/>
  <c r="F145" i="9"/>
  <c r="H144" i="9"/>
  <c r="G144" i="9"/>
  <c r="F144" i="9"/>
  <c r="F143" i="9"/>
  <c r="H142" i="9"/>
  <c r="G142" i="9"/>
  <c r="F142" i="9"/>
  <c r="E142" i="9"/>
  <c r="B142" i="9" s="1"/>
  <c r="H141" i="9"/>
  <c r="G141" i="9"/>
  <c r="E141" i="9" s="1"/>
  <c r="F141" i="9"/>
  <c r="H140" i="9"/>
  <c r="G140" i="9"/>
  <c r="F140" i="9"/>
  <c r="H139" i="9"/>
  <c r="E139" i="9" s="1"/>
  <c r="G139" i="9"/>
  <c r="F139" i="9"/>
  <c r="B139" i="9"/>
  <c r="H138" i="9"/>
  <c r="G138" i="9"/>
  <c r="F138" i="9"/>
  <c r="E138" i="9"/>
  <c r="B138" i="9" s="1"/>
  <c r="H137" i="9"/>
  <c r="G137" i="9"/>
  <c r="E137" i="9" s="1"/>
  <c r="F137" i="9"/>
  <c r="H136" i="9"/>
  <c r="G136" i="9"/>
  <c r="F136" i="9"/>
  <c r="H135" i="9"/>
  <c r="E135" i="9" s="1"/>
  <c r="G135" i="9"/>
  <c r="F135" i="9"/>
  <c r="B135" i="9"/>
  <c r="H134" i="9"/>
  <c r="G134" i="9"/>
  <c r="F134" i="9"/>
  <c r="E134" i="9"/>
  <c r="B134" i="9" s="1"/>
  <c r="H133" i="9"/>
  <c r="G133" i="9"/>
  <c r="E133" i="9" s="1"/>
  <c r="F133" i="9"/>
  <c r="H132" i="9"/>
  <c r="G132" i="9"/>
  <c r="F132" i="9"/>
  <c r="H131" i="9"/>
  <c r="E131" i="9" s="1"/>
  <c r="G131" i="9"/>
  <c r="F131" i="9"/>
  <c r="B131" i="9"/>
  <c r="H130" i="9"/>
  <c r="G130" i="9"/>
  <c r="F130" i="9"/>
  <c r="E130" i="9"/>
  <c r="B130" i="9" s="1"/>
  <c r="H129" i="9"/>
  <c r="G129" i="9"/>
  <c r="E129" i="9" s="1"/>
  <c r="F129" i="9"/>
  <c r="H128" i="9"/>
  <c r="G128" i="9"/>
  <c r="F128" i="9"/>
  <c r="H127" i="9"/>
  <c r="E127" i="9" s="1"/>
  <c r="G127" i="9"/>
  <c r="F127" i="9"/>
  <c r="B127" i="9"/>
  <c r="H126" i="9"/>
  <c r="G126" i="9"/>
  <c r="F126" i="9"/>
  <c r="E126" i="9"/>
  <c r="B126" i="9" s="1"/>
  <c r="H125" i="9"/>
  <c r="G125" i="9"/>
  <c r="E125" i="9" s="1"/>
  <c r="F125" i="9"/>
  <c r="H124" i="9"/>
  <c r="G124" i="9"/>
  <c r="F124" i="9"/>
  <c r="H123" i="9"/>
  <c r="E123" i="9" s="1"/>
  <c r="G123" i="9"/>
  <c r="F123" i="9"/>
  <c r="B123" i="9"/>
  <c r="H122" i="9"/>
  <c r="G122" i="9"/>
  <c r="F122" i="9"/>
  <c r="E122" i="9"/>
  <c r="B122" i="9" s="1"/>
  <c r="H121" i="9"/>
  <c r="G121" i="9"/>
  <c r="E121" i="9" s="1"/>
  <c r="F121" i="9"/>
  <c r="H120" i="9"/>
  <c r="G120" i="9"/>
  <c r="F120" i="9"/>
  <c r="H119" i="9"/>
  <c r="E119" i="9" s="1"/>
  <c r="G119" i="9"/>
  <c r="F119" i="9"/>
  <c r="B119" i="9"/>
  <c r="H118" i="9"/>
  <c r="G118" i="9"/>
  <c r="F118" i="9"/>
  <c r="E118" i="9"/>
  <c r="B118" i="9" s="1"/>
  <c r="H117" i="9"/>
  <c r="G117" i="9"/>
  <c r="E117" i="9" s="1"/>
  <c r="F117" i="9"/>
  <c r="H116" i="9"/>
  <c r="G116" i="9"/>
  <c r="F116" i="9"/>
  <c r="H115" i="9"/>
  <c r="E115" i="9" s="1"/>
  <c r="G115" i="9"/>
  <c r="F115" i="9"/>
  <c r="B115" i="9"/>
  <c r="H114" i="9"/>
  <c r="G114" i="9"/>
  <c r="F114" i="9"/>
  <c r="E114" i="9"/>
  <c r="B114" i="9" s="1"/>
  <c r="H113" i="9"/>
  <c r="G113" i="9"/>
  <c r="E113" i="9" s="1"/>
  <c r="F113" i="9"/>
  <c r="H112" i="9"/>
  <c r="G112" i="9"/>
  <c r="F112" i="9"/>
  <c r="H111" i="9"/>
  <c r="E111" i="9" s="1"/>
  <c r="G111" i="9"/>
  <c r="F111" i="9"/>
  <c r="B111" i="9"/>
  <c r="H110" i="9"/>
  <c r="G110" i="9"/>
  <c r="F110" i="9"/>
  <c r="E110" i="9"/>
  <c r="B110" i="9" s="1"/>
  <c r="H109" i="9"/>
  <c r="G109" i="9"/>
  <c r="E109" i="9" s="1"/>
  <c r="F109" i="9"/>
  <c r="H108" i="9"/>
  <c r="G108" i="9"/>
  <c r="F108" i="9"/>
  <c r="H107" i="9"/>
  <c r="E107" i="9" s="1"/>
  <c r="G107" i="9"/>
  <c r="F107" i="9"/>
  <c r="B107" i="9"/>
  <c r="H106" i="9"/>
  <c r="G106" i="9"/>
  <c r="F106" i="9"/>
  <c r="E106" i="9"/>
  <c r="B106" i="9" s="1"/>
  <c r="H105" i="9"/>
  <c r="G105" i="9"/>
  <c r="E105" i="9" s="1"/>
  <c r="F105" i="9"/>
  <c r="H104" i="9"/>
  <c r="G104" i="9"/>
  <c r="F104" i="9"/>
  <c r="H103" i="9"/>
  <c r="E103" i="9" s="1"/>
  <c r="G103" i="9"/>
  <c r="F103" i="9"/>
  <c r="B103" i="9"/>
  <c r="H102" i="9"/>
  <c r="G102" i="9"/>
  <c r="F102" i="9"/>
  <c r="E102" i="9"/>
  <c r="B102" i="9" s="1"/>
  <c r="H101" i="9"/>
  <c r="G101" i="9"/>
  <c r="E101" i="9" s="1"/>
  <c r="F101" i="9"/>
  <c r="H100" i="9"/>
  <c r="G100" i="9"/>
  <c r="F100" i="9"/>
  <c r="H99" i="9"/>
  <c r="E99" i="9" s="1"/>
  <c r="G99" i="9"/>
  <c r="F99" i="9"/>
  <c r="B99" i="9"/>
  <c r="H98" i="9"/>
  <c r="G98" i="9"/>
  <c r="F98" i="9"/>
  <c r="E98" i="9"/>
  <c r="B98" i="9" s="1"/>
  <c r="H97" i="9"/>
  <c r="G97" i="9"/>
  <c r="F97" i="9"/>
  <c r="E97" i="9"/>
  <c r="B97" i="9" s="1"/>
  <c r="H96" i="9"/>
  <c r="G96" i="9"/>
  <c r="F96" i="9"/>
  <c r="H95" i="9"/>
  <c r="G95" i="9"/>
  <c r="F95" i="9"/>
  <c r="E95" i="9"/>
  <c r="B95" i="9" s="1"/>
  <c r="H94" i="9"/>
  <c r="E94" i="9" s="1"/>
  <c r="B94" i="9" s="1"/>
  <c r="G94" i="9"/>
  <c r="F94" i="9"/>
  <c r="H93" i="9"/>
  <c r="G93" i="9"/>
  <c r="E93" i="9" s="1"/>
  <c r="B93" i="9" s="1"/>
  <c r="F93" i="9"/>
  <c r="H92" i="9"/>
  <c r="G92" i="9"/>
  <c r="E92" i="9" s="1"/>
  <c r="B92" i="9" s="1"/>
  <c r="F92" i="9"/>
  <c r="H91" i="9"/>
  <c r="G91" i="9"/>
  <c r="E91" i="9" s="1"/>
  <c r="B91" i="9" s="1"/>
  <c r="F91" i="9"/>
  <c r="H90" i="9"/>
  <c r="E90" i="9" s="1"/>
  <c r="G90" i="9"/>
  <c r="F90" i="9"/>
  <c r="B90" i="9"/>
  <c r="H89" i="9"/>
  <c r="G89" i="9"/>
  <c r="F89" i="9"/>
  <c r="E89" i="9"/>
  <c r="B89" i="9" s="1"/>
  <c r="H88" i="9"/>
  <c r="G88" i="9"/>
  <c r="E88" i="9" s="1"/>
  <c r="F88" i="9"/>
  <c r="B88" i="9"/>
  <c r="H87" i="9"/>
  <c r="G87" i="9"/>
  <c r="F87" i="9"/>
  <c r="E87" i="9"/>
  <c r="B87" i="9" s="1"/>
  <c r="H86" i="9"/>
  <c r="E86" i="9" s="1"/>
  <c r="B86" i="9" s="1"/>
  <c r="G86" i="9"/>
  <c r="F86" i="9"/>
  <c r="H85" i="9"/>
  <c r="G85" i="9"/>
  <c r="E85" i="9" s="1"/>
  <c r="B85" i="9" s="1"/>
  <c r="F85" i="9"/>
  <c r="H84" i="9"/>
  <c r="G84" i="9"/>
  <c r="E84" i="9" s="1"/>
  <c r="B84" i="9" s="1"/>
  <c r="F84" i="9"/>
  <c r="H83" i="9"/>
  <c r="G83" i="9"/>
  <c r="E83" i="9" s="1"/>
  <c r="B83" i="9" s="1"/>
  <c r="F83" i="9"/>
  <c r="H82" i="9"/>
  <c r="E82" i="9" s="1"/>
  <c r="G82" i="9"/>
  <c r="F82" i="9"/>
  <c r="B82" i="9"/>
  <c r="H81" i="9"/>
  <c r="G81" i="9"/>
  <c r="F81" i="9"/>
  <c r="E81" i="9"/>
  <c r="B81" i="9" s="1"/>
  <c r="H80" i="9"/>
  <c r="G80" i="9"/>
  <c r="E80" i="9" s="1"/>
  <c r="F80" i="9"/>
  <c r="B80" i="9"/>
  <c r="H79" i="9"/>
  <c r="G79" i="9"/>
  <c r="F79" i="9"/>
  <c r="E79" i="9"/>
  <c r="B79" i="9" s="1"/>
  <c r="H78" i="9"/>
  <c r="E78" i="9" s="1"/>
  <c r="B78" i="9" s="1"/>
  <c r="G78" i="9"/>
  <c r="F78" i="9"/>
  <c r="H77" i="9"/>
  <c r="G77" i="9"/>
  <c r="E77" i="9" s="1"/>
  <c r="B77" i="9" s="1"/>
  <c r="F77" i="9"/>
  <c r="H76" i="9"/>
  <c r="G76" i="9"/>
  <c r="E76" i="9" s="1"/>
  <c r="B76" i="9" s="1"/>
  <c r="F76" i="9"/>
  <c r="H75" i="9"/>
  <c r="G75" i="9"/>
  <c r="E75" i="9" s="1"/>
  <c r="B75" i="9" s="1"/>
  <c r="F75" i="9"/>
  <c r="H74" i="9"/>
  <c r="E74" i="9" s="1"/>
  <c r="G74" i="9"/>
  <c r="F74" i="9"/>
  <c r="B74" i="9"/>
  <c r="H73" i="9"/>
  <c r="G73" i="9"/>
  <c r="F73" i="9"/>
  <c r="E73" i="9"/>
  <c r="B73" i="9" s="1"/>
  <c r="H72" i="9"/>
  <c r="G72" i="9"/>
  <c r="E72" i="9" s="1"/>
  <c r="F72" i="9"/>
  <c r="B72" i="9"/>
  <c r="H71" i="9"/>
  <c r="G71" i="9"/>
  <c r="F71" i="9"/>
  <c r="E71" i="9"/>
  <c r="B71" i="9" s="1"/>
  <c r="H70" i="9"/>
  <c r="E70" i="9" s="1"/>
  <c r="B70" i="9" s="1"/>
  <c r="G70" i="9"/>
  <c r="F70" i="9"/>
  <c r="H69" i="9"/>
  <c r="G69" i="9"/>
  <c r="E69" i="9" s="1"/>
  <c r="B69" i="9" s="1"/>
  <c r="F69" i="9"/>
  <c r="H68" i="9"/>
  <c r="G68" i="9"/>
  <c r="E68" i="9" s="1"/>
  <c r="B68" i="9" s="1"/>
  <c r="F68" i="9"/>
  <c r="H67" i="9"/>
  <c r="G67" i="9"/>
  <c r="E67" i="9" s="1"/>
  <c r="B67" i="9" s="1"/>
  <c r="F67" i="9"/>
  <c r="H66" i="9"/>
  <c r="E66" i="9" s="1"/>
  <c r="G66" i="9"/>
  <c r="F66" i="9"/>
  <c r="B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F59" i="9"/>
  <c r="H58" i="9"/>
  <c r="E58" i="9" s="1"/>
  <c r="B58" i="9" s="1"/>
  <c r="G58" i="9"/>
  <c r="F58" i="9"/>
  <c r="H57" i="9"/>
  <c r="G57" i="9"/>
  <c r="F57" i="9"/>
  <c r="E57" i="9"/>
  <c r="B57" i="9" s="1"/>
  <c r="H56" i="9"/>
  <c r="G56" i="9"/>
  <c r="E56" i="9" s="1"/>
  <c r="B56" i="9" s="1"/>
  <c r="F56" i="9"/>
  <c r="H55" i="9"/>
  <c r="G55" i="9"/>
  <c r="F55" i="9"/>
  <c r="H54" i="9"/>
  <c r="E54" i="9" s="1"/>
  <c r="B54" i="9" s="1"/>
  <c r="G54" i="9"/>
  <c r="F54" i="9"/>
  <c r="H53" i="9"/>
  <c r="G53" i="9"/>
  <c r="F53" i="9"/>
  <c r="E53" i="9"/>
  <c r="B53" i="9" s="1"/>
  <c r="H52" i="9"/>
  <c r="G52" i="9"/>
  <c r="E52" i="9" s="1"/>
  <c r="B52" i="9" s="1"/>
  <c r="F52" i="9"/>
  <c r="H51" i="9"/>
  <c r="G51" i="9"/>
  <c r="F51" i="9"/>
  <c r="H50" i="9"/>
  <c r="E50" i="9" s="1"/>
  <c r="B50" i="9" s="1"/>
  <c r="G50" i="9"/>
  <c r="F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E44" i="9" s="1"/>
  <c r="B44" i="9" s="1"/>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G37" i="9"/>
  <c r="F37" i="9"/>
  <c r="E37" i="9"/>
  <c r="B37" i="9" s="1"/>
  <c r="H36" i="9"/>
  <c r="G36" i="9"/>
  <c r="E36" i="9" s="1"/>
  <c r="B36" i="9" s="1"/>
  <c r="F36" i="9"/>
  <c r="H35" i="9"/>
  <c r="G35" i="9"/>
  <c r="F35" i="9"/>
  <c r="H34" i="9"/>
  <c r="E34" i="9" s="1"/>
  <c r="B34" i="9" s="1"/>
  <c r="G34" i="9"/>
  <c r="F34" i="9"/>
  <c r="H33" i="9"/>
  <c r="G33" i="9"/>
  <c r="F33" i="9"/>
  <c r="H32" i="9"/>
  <c r="G32" i="9"/>
  <c r="F32" i="9"/>
  <c r="H31" i="9"/>
  <c r="G31" i="9"/>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I3" i="9"/>
  <c r="H3" i="9"/>
  <c r="G3" i="9"/>
  <c r="D101" i="8"/>
  <c r="C1576" i="1" s="1"/>
  <c r="G1576" i="1" s="1"/>
  <c r="D95" i="8"/>
  <c r="D90" i="8"/>
  <c r="D85" i="8"/>
  <c r="D80" i="8"/>
  <c r="D75" i="8"/>
  <c r="D70" i="8"/>
  <c r="D65" i="8"/>
  <c r="D60" i="8"/>
  <c r="D55" i="8"/>
  <c r="D50" i="8"/>
  <c r="D49" i="8" s="1"/>
  <c r="D43" i="8" s="1"/>
  <c r="D44" i="8"/>
  <c r="D36" i="8"/>
  <c r="D26" i="8"/>
  <c r="C1501" i="1" s="1"/>
  <c r="D18" i="8"/>
  <c r="D8" i="8"/>
  <c r="D6" i="8" s="1"/>
  <c r="E44" i="7"/>
  <c r="D44" i="7"/>
  <c r="E39" i="7"/>
  <c r="D39" i="7"/>
  <c r="D38" i="7" s="1"/>
  <c r="H31" i="3" s="1"/>
  <c r="E38" i="7"/>
  <c r="E30" i="7"/>
  <c r="D30" i="7"/>
  <c r="E23" i="7"/>
  <c r="E22" i="7" s="1"/>
  <c r="D1453" i="1" s="1"/>
  <c r="D23" i="7"/>
  <c r="D22" i="7" s="1"/>
  <c r="E14" i="7"/>
  <c r="D14" i="7"/>
  <c r="E7" i="7"/>
  <c r="D7" i="7"/>
  <c r="D6" i="7" s="1"/>
  <c r="C1437" i="1" s="1"/>
  <c r="H1437" i="1"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E245" i="5" s="1"/>
  <c r="D246" i="5"/>
  <c r="F246" i="5" s="1"/>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1" i="1" s="1"/>
  <c r="H561" i="1"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09" i="1" s="1"/>
  <c r="H509" i="1"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F418" i="4" s="1"/>
  <c r="D418" i="4"/>
  <c r="F417" i="4"/>
  <c r="E417" i="4"/>
  <c r="D417" i="4"/>
  <c r="E416" i="4"/>
  <c r="D411" i="1" s="1"/>
  <c r="H411" i="1" s="1"/>
  <c r="D416" i="4"/>
  <c r="F411" i="4"/>
  <c r="F410" i="4"/>
  <c r="F409" i="4"/>
  <c r="F406" i="4"/>
  <c r="F405" i="4"/>
  <c r="F404" i="4"/>
  <c r="F403" i="4"/>
  <c r="E402" i="4"/>
  <c r="D402" i="4"/>
  <c r="F402" i="4" s="1"/>
  <c r="F401" i="4"/>
  <c r="E400" i="4"/>
  <c r="D400" i="4"/>
  <c r="F400" i="4" s="1"/>
  <c r="F399" i="4"/>
  <c r="F398" i="4"/>
  <c r="F397" i="4"/>
  <c r="E397" i="4"/>
  <c r="E396" i="4" s="1"/>
  <c r="D391" i="1" s="1"/>
  <c r="H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E351" i="4" s="1"/>
  <c r="D356" i="4"/>
  <c r="F355" i="4"/>
  <c r="F354" i="4"/>
  <c r="F353" i="4"/>
  <c r="F352" i="4"/>
  <c r="E352" i="4"/>
  <c r="D352" i="4"/>
  <c r="F349" i="4"/>
  <c r="E348" i="4"/>
  <c r="D348" i="4"/>
  <c r="F348" i="4" s="1"/>
  <c r="F347" i="4"/>
  <c r="F346" i="4"/>
  <c r="F345" i="4"/>
  <c r="E345" i="4"/>
  <c r="E344" i="4" s="1"/>
  <c r="D339" i="1" s="1"/>
  <c r="H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E215" i="4"/>
  <c r="F214" i="4"/>
  <c r="F213" i="4"/>
  <c r="F212" i="4"/>
  <c r="F211" i="4"/>
  <c r="F210"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E152" i="4"/>
  <c r="F152" i="4" s="1"/>
  <c r="D152" i="4"/>
  <c r="F150" i="4"/>
  <c r="F149" i="4"/>
  <c r="F148" i="4"/>
  <c r="F147" i="4"/>
  <c r="F146" i="4"/>
  <c r="F145" i="4"/>
  <c r="F144" i="4"/>
  <c r="F143" i="4"/>
  <c r="F142" i="4"/>
  <c r="F141" i="4"/>
  <c r="F140" i="4"/>
  <c r="E140" i="4"/>
  <c r="E139" i="4" s="1"/>
  <c r="D135" i="1" s="1"/>
  <c r="H135" i="1" s="1"/>
  <c r="D140" i="4"/>
  <c r="D139" i="4"/>
  <c r="F139" i="4" s="1"/>
  <c r="F138" i="4"/>
  <c r="F137" i="4"/>
  <c r="F136" i="4"/>
  <c r="F135" i="4"/>
  <c r="E134" i="4"/>
  <c r="E133" i="4" s="1"/>
  <c r="D129" i="1" s="1"/>
  <c r="D134"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G1577" i="1" s="1"/>
  <c r="H1576" i="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G1561" i="1"/>
  <c r="C1561" i="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G1549" i="1"/>
  <c r="C1549" i="1"/>
  <c r="H1548" i="1"/>
  <c r="G1548" i="1"/>
  <c r="C1548" i="1"/>
  <c r="G1547" i="1"/>
  <c r="C1547" i="1"/>
  <c r="H1547" i="1" s="1"/>
  <c r="C1546" i="1"/>
  <c r="H1545" i="1"/>
  <c r="C1545" i="1"/>
  <c r="G1545" i="1" s="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C1535" i="1"/>
  <c r="H1535" i="1" s="1"/>
  <c r="C1534" i="1"/>
  <c r="G1534" i="1" s="1"/>
  <c r="H1533" i="1"/>
  <c r="G1533" i="1"/>
  <c r="C1533" i="1"/>
  <c r="H1532" i="1"/>
  <c r="G1532" i="1"/>
  <c r="C1532" i="1"/>
  <c r="C1531" i="1"/>
  <c r="H1531" i="1" s="1"/>
  <c r="C1530" i="1"/>
  <c r="G1530" i="1" s="1"/>
  <c r="H1529" i="1"/>
  <c r="G1529" i="1"/>
  <c r="C1529" i="1"/>
  <c r="H1528" i="1"/>
  <c r="G1528" i="1"/>
  <c r="C1528" i="1"/>
  <c r="C1527" i="1"/>
  <c r="H1527" i="1" s="1"/>
  <c r="C1526" i="1"/>
  <c r="G1526" i="1" s="1"/>
  <c r="H1525" i="1"/>
  <c r="G1525" i="1"/>
  <c r="C1525" i="1"/>
  <c r="H1524" i="1"/>
  <c r="G1524" i="1"/>
  <c r="C1524" i="1"/>
  <c r="C1523" i="1"/>
  <c r="H1523" i="1" s="1"/>
  <c r="C1522" i="1"/>
  <c r="G1522" i="1" s="1"/>
  <c r="H1521" i="1"/>
  <c r="G1521" i="1"/>
  <c r="C1521" i="1"/>
  <c r="H1520" i="1"/>
  <c r="G1520" i="1"/>
  <c r="C1520" i="1"/>
  <c r="C1519" i="1"/>
  <c r="H1519" i="1" s="1"/>
  <c r="H1516" i="1"/>
  <c r="G1516" i="1"/>
  <c r="C1516" i="1"/>
  <c r="C1515" i="1"/>
  <c r="H1515" i="1" s="1"/>
  <c r="C1514" i="1"/>
  <c r="G1514" i="1" s="1"/>
  <c r="H1513" i="1"/>
  <c r="G1513" i="1"/>
  <c r="C1513" i="1"/>
  <c r="H1512" i="1"/>
  <c r="G1512" i="1"/>
  <c r="C1512" i="1"/>
  <c r="C1511" i="1"/>
  <c r="H1511" i="1" s="1"/>
  <c r="C1510" i="1"/>
  <c r="G1510" i="1" s="1"/>
  <c r="C1509" i="1"/>
  <c r="H1509" i="1" s="1"/>
  <c r="H1508" i="1"/>
  <c r="G1508" i="1"/>
  <c r="C1508" i="1"/>
  <c r="C1507" i="1"/>
  <c r="H1507" i="1" s="1"/>
  <c r="C1506" i="1"/>
  <c r="G1506" i="1" s="1"/>
  <c r="H1505" i="1"/>
  <c r="G1505" i="1"/>
  <c r="C1505" i="1"/>
  <c r="H1504" i="1"/>
  <c r="G1504" i="1"/>
  <c r="C1504" i="1"/>
  <c r="C1503" i="1"/>
  <c r="H1503" i="1" s="1"/>
  <c r="C1502" i="1"/>
  <c r="G1502" i="1" s="1"/>
  <c r="C1500" i="1"/>
  <c r="H1500" i="1" s="1"/>
  <c r="C1498" i="1"/>
  <c r="G1498" i="1" s="1"/>
  <c r="H1497" i="1"/>
  <c r="G1497" i="1"/>
  <c r="C1497" i="1"/>
  <c r="H1496" i="1"/>
  <c r="G1496" i="1"/>
  <c r="C1496" i="1"/>
  <c r="C1495" i="1"/>
  <c r="H1495" i="1" s="1"/>
  <c r="C1494" i="1"/>
  <c r="G1494" i="1" s="1"/>
  <c r="H1493" i="1"/>
  <c r="G1493" i="1"/>
  <c r="C1493" i="1"/>
  <c r="C1492" i="1"/>
  <c r="G1492" i="1" s="1"/>
  <c r="C1491" i="1"/>
  <c r="H1491" i="1" s="1"/>
  <c r="C1490" i="1"/>
  <c r="G1490" i="1" s="1"/>
  <c r="H1489" i="1"/>
  <c r="G1489" i="1"/>
  <c r="C1489" i="1"/>
  <c r="H1488" i="1"/>
  <c r="G1488" i="1"/>
  <c r="C1488" i="1"/>
  <c r="C1487" i="1"/>
  <c r="H1487" i="1" s="1"/>
  <c r="C1486" i="1"/>
  <c r="G1486" i="1" s="1"/>
  <c r="C1485" i="1"/>
  <c r="H1485" i="1" s="1"/>
  <c r="C1484" i="1"/>
  <c r="H1484" i="1" s="1"/>
  <c r="C1482" i="1"/>
  <c r="G1482" i="1" s="1"/>
  <c r="H1480" i="1"/>
  <c r="G1480" i="1"/>
  <c r="C1480" i="1"/>
  <c r="H1479" i="1"/>
  <c r="D1479" i="1"/>
  <c r="C1479" i="1"/>
  <c r="J1479" i="1" s="1"/>
  <c r="D1478" i="1"/>
  <c r="G1478" i="1" s="1"/>
  <c r="C1478" i="1"/>
  <c r="H1478" i="1" s="1"/>
  <c r="H1477" i="1"/>
  <c r="D1477" i="1"/>
  <c r="C1477" i="1"/>
  <c r="J1477" i="1" s="1"/>
  <c r="D1476" i="1"/>
  <c r="G1476" i="1" s="1"/>
  <c r="I1476" i="1" s="1"/>
  <c r="C1476" i="1"/>
  <c r="H1476" i="1" s="1"/>
  <c r="D1475" i="1"/>
  <c r="G1475" i="1" s="1"/>
  <c r="C1475" i="1"/>
  <c r="H1475" i="1" s="1"/>
  <c r="H1474" i="1"/>
  <c r="D1474" i="1"/>
  <c r="C1474" i="1"/>
  <c r="J1474" i="1" s="1"/>
  <c r="J1473" i="1"/>
  <c r="D1473" i="1"/>
  <c r="G1473" i="1" s="1"/>
  <c r="I1473" i="1" s="1"/>
  <c r="C1473" i="1"/>
  <c r="H1473" i="1" s="1"/>
  <c r="H1472" i="1"/>
  <c r="D1472" i="1"/>
  <c r="C1472" i="1"/>
  <c r="J1472" i="1" s="1"/>
  <c r="J1471" i="1"/>
  <c r="D1471" i="1"/>
  <c r="G1471" i="1" s="1"/>
  <c r="C1471" i="1"/>
  <c r="H1471" i="1" s="1"/>
  <c r="D1470" i="1"/>
  <c r="G1470" i="1" s="1"/>
  <c r="C1470" i="1"/>
  <c r="H1470" i="1" s="1"/>
  <c r="D1469" i="1"/>
  <c r="G1469" i="1" s="1"/>
  <c r="C1469" i="1"/>
  <c r="H1469" i="1" s="1"/>
  <c r="H1468" i="1"/>
  <c r="D1468" i="1"/>
  <c r="C1468" i="1"/>
  <c r="J1468" i="1" s="1"/>
  <c r="D1467" i="1"/>
  <c r="G1467" i="1" s="1"/>
  <c r="C1467" i="1"/>
  <c r="H1467" i="1" s="1"/>
  <c r="H1466" i="1"/>
  <c r="D1466" i="1"/>
  <c r="C1466" i="1"/>
  <c r="J1466" i="1" s="1"/>
  <c r="D1465" i="1"/>
  <c r="J1465" i="1" s="1"/>
  <c r="C1465" i="1"/>
  <c r="H1465" i="1" s="1"/>
  <c r="H1464" i="1"/>
  <c r="D1464" i="1"/>
  <c r="C1464" i="1"/>
  <c r="J1464" i="1" s="1"/>
  <c r="D1463" i="1"/>
  <c r="G1463" i="1" s="1"/>
  <c r="C1463" i="1"/>
  <c r="H1463" i="1" s="1"/>
  <c r="H1462" i="1"/>
  <c r="D1462" i="1"/>
  <c r="C1462" i="1"/>
  <c r="J1462" i="1" s="1"/>
  <c r="H1461" i="1"/>
  <c r="D1461" i="1"/>
  <c r="C1461" i="1"/>
  <c r="G1461" i="1" s="1"/>
  <c r="J1460" i="1"/>
  <c r="D1460" i="1"/>
  <c r="G1460" i="1" s="1"/>
  <c r="C1460" i="1"/>
  <c r="H1460" i="1" s="1"/>
  <c r="H1459" i="1"/>
  <c r="D1459" i="1"/>
  <c r="C1459" i="1"/>
  <c r="J1459" i="1" s="1"/>
  <c r="D1458" i="1"/>
  <c r="G1458" i="1" s="1"/>
  <c r="C1458" i="1"/>
  <c r="H1458" i="1" s="1"/>
  <c r="H1457" i="1"/>
  <c r="D1457" i="1"/>
  <c r="C1457" i="1"/>
  <c r="J1457" i="1" s="1"/>
  <c r="D1456" i="1"/>
  <c r="C1456" i="1"/>
  <c r="H1456" i="1" s="1"/>
  <c r="D1455" i="1"/>
  <c r="C1455" i="1"/>
  <c r="J1455" i="1" s="1"/>
  <c r="D1452" i="1"/>
  <c r="G1452" i="1" s="1"/>
  <c r="C1452" i="1"/>
  <c r="H1452" i="1" s="1"/>
  <c r="H1451" i="1"/>
  <c r="D1451" i="1"/>
  <c r="C1451" i="1"/>
  <c r="J1451" i="1" s="1"/>
  <c r="D1450" i="1"/>
  <c r="J1450" i="1" s="1"/>
  <c r="C1450" i="1"/>
  <c r="H1450" i="1" s="1"/>
  <c r="H1449" i="1"/>
  <c r="D1449" i="1"/>
  <c r="C1449" i="1"/>
  <c r="J1449" i="1" s="1"/>
  <c r="D1448" i="1"/>
  <c r="G1448" i="1" s="1"/>
  <c r="C1448" i="1"/>
  <c r="H1448" i="1" s="1"/>
  <c r="H1447" i="1"/>
  <c r="D1447" i="1"/>
  <c r="C1447" i="1"/>
  <c r="J1447" i="1" s="1"/>
  <c r="D1446" i="1"/>
  <c r="G1446" i="1" s="1"/>
  <c r="C1446" i="1"/>
  <c r="H1446" i="1" s="1"/>
  <c r="H1445" i="1"/>
  <c r="G1445" i="1"/>
  <c r="D1445" i="1"/>
  <c r="C1445" i="1"/>
  <c r="J1445" i="1" s="1"/>
  <c r="D1444" i="1"/>
  <c r="C1444" i="1"/>
  <c r="G1444" i="1" s="1"/>
  <c r="H1443" i="1"/>
  <c r="G1443" i="1"/>
  <c r="I1443" i="1" s="1"/>
  <c r="D1443" i="1"/>
  <c r="J1443" i="1" s="1"/>
  <c r="C1443" i="1"/>
  <c r="D1442" i="1"/>
  <c r="C1442" i="1"/>
  <c r="G1442" i="1" s="1"/>
  <c r="H1441" i="1"/>
  <c r="G1441" i="1"/>
  <c r="I1441" i="1" s="1"/>
  <c r="D1441" i="1"/>
  <c r="J1441" i="1" s="1"/>
  <c r="C1441" i="1"/>
  <c r="D1440" i="1"/>
  <c r="C1440" i="1"/>
  <c r="G1440" i="1" s="1"/>
  <c r="H1439" i="1"/>
  <c r="G1439" i="1"/>
  <c r="I1439" i="1" s="1"/>
  <c r="D1439" i="1"/>
  <c r="J1439" i="1" s="1"/>
  <c r="C1439" i="1"/>
  <c r="D1438" i="1"/>
  <c r="G1437"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H1411" i="1" s="1"/>
  <c r="C1411" i="1"/>
  <c r="D1410" i="1"/>
  <c r="H1410" i="1" s="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D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D1274" i="1"/>
  <c r="H1274" i="1" s="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D1249" i="1"/>
  <c r="G1249" i="1" s="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G1241" i="1"/>
  <c r="D1241" i="1"/>
  <c r="H1241" i="1" s="1"/>
  <c r="C1241" i="1"/>
  <c r="H1240" i="1"/>
  <c r="G1240" i="1"/>
  <c r="D1240" i="1"/>
  <c r="C1240" i="1"/>
  <c r="H1239" i="1"/>
  <c r="G1239" i="1"/>
  <c r="D1239" i="1"/>
  <c r="C1239" i="1"/>
  <c r="H1238" i="1"/>
  <c r="G1238" i="1"/>
  <c r="D1238" i="1"/>
  <c r="C1238" i="1"/>
  <c r="D1237" i="1"/>
  <c r="G1237" i="1" s="1"/>
  <c r="C1237" i="1"/>
  <c r="D1236" i="1"/>
  <c r="G1236" i="1" s="1"/>
  <c r="C1236" i="1"/>
  <c r="C1235" i="1"/>
  <c r="H1234" i="1"/>
  <c r="G1234" i="1"/>
  <c r="D1234" i="1"/>
  <c r="C1234" i="1"/>
  <c r="H1233" i="1"/>
  <c r="G1233" i="1"/>
  <c r="D1233" i="1"/>
  <c r="C1233" i="1"/>
  <c r="D1232" i="1"/>
  <c r="G1232" i="1" s="1"/>
  <c r="C1232" i="1"/>
  <c r="H1231" i="1"/>
  <c r="G1231" i="1"/>
  <c r="D1231" i="1"/>
  <c r="C1231" i="1"/>
  <c r="H1230" i="1"/>
  <c r="G1230" i="1"/>
  <c r="D1230" i="1"/>
  <c r="C1230" i="1"/>
  <c r="G1229" i="1"/>
  <c r="D1229" i="1"/>
  <c r="H1229" i="1" s="1"/>
  <c r="C1229" i="1"/>
  <c r="H1228" i="1"/>
  <c r="G1228" i="1"/>
  <c r="D1228" i="1"/>
  <c r="C1228" i="1"/>
  <c r="G1227" i="1"/>
  <c r="D1227" i="1"/>
  <c r="H1227" i="1" s="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D1218" i="1"/>
  <c r="G1218" i="1" s="1"/>
  <c r="C1218" i="1"/>
  <c r="D1217" i="1"/>
  <c r="H1217" i="1" s="1"/>
  <c r="C1217" i="1"/>
  <c r="D1216" i="1"/>
  <c r="H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G1156" i="1"/>
  <c r="D1156" i="1"/>
  <c r="H1156" i="1" s="1"/>
  <c r="C1156" i="1"/>
  <c r="G1155" i="1"/>
  <c r="D1155" i="1"/>
  <c r="H1155" i="1" s="1"/>
  <c r="C1155" i="1"/>
  <c r="D1154" i="1"/>
  <c r="D1151" i="1"/>
  <c r="G1151" i="1" s="1"/>
  <c r="C1151" i="1"/>
  <c r="H1150" i="1"/>
  <c r="G1150" i="1"/>
  <c r="D1150" i="1"/>
  <c r="C1150" i="1"/>
  <c r="H1149" i="1"/>
  <c r="G1149" i="1"/>
  <c r="D1149" i="1"/>
  <c r="C1149"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G1141" i="1" s="1"/>
  <c r="C1141" i="1"/>
  <c r="H1140" i="1"/>
  <c r="G1140" i="1"/>
  <c r="D1140" i="1"/>
  <c r="C1140" i="1"/>
  <c r="G1139" i="1"/>
  <c r="D1139" i="1"/>
  <c r="H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G1064"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G1056"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D1003" i="1"/>
  <c r="H1003" i="1" s="1"/>
  <c r="C1003" i="1"/>
  <c r="H1002" i="1"/>
  <c r="G1002" i="1"/>
  <c r="D1002" i="1"/>
  <c r="C1002" i="1"/>
  <c r="H1001" i="1"/>
  <c r="G1001" i="1"/>
  <c r="D1001" i="1"/>
  <c r="C1001" i="1"/>
  <c r="D1000" i="1"/>
  <c r="H1000" i="1" s="1"/>
  <c r="C1000" i="1"/>
  <c r="H999" i="1"/>
  <c r="G999" i="1"/>
  <c r="D999" i="1"/>
  <c r="C999" i="1"/>
  <c r="D998" i="1"/>
  <c r="H998" i="1" s="1"/>
  <c r="C998" i="1"/>
  <c r="D997" i="1"/>
  <c r="H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D641" i="1"/>
  <c r="G641" i="1" s="1"/>
  <c r="C641" i="1"/>
  <c r="D632" i="1"/>
  <c r="G632" i="1" s="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D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G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G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D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D412" i="1"/>
  <c r="G412" i="1" s="1"/>
  <c r="C412" i="1"/>
  <c r="C411" i="1"/>
  <c r="H406" i="1"/>
  <c r="G406" i="1"/>
  <c r="D406" i="1"/>
  <c r="C406" i="1"/>
  <c r="D405" i="1"/>
  <c r="G405" i="1" s="1"/>
  <c r="C405" i="1"/>
  <c r="D404" i="1"/>
  <c r="H404" i="1" s="1"/>
  <c r="C404" i="1"/>
  <c r="H401" i="1"/>
  <c r="G401" i="1"/>
  <c r="D401" i="1"/>
  <c r="C401" i="1"/>
  <c r="H400" i="1"/>
  <c r="G400" i="1"/>
  <c r="D400" i="1"/>
  <c r="C400" i="1"/>
  <c r="H399" i="1"/>
  <c r="G399" i="1"/>
  <c r="D399" i="1"/>
  <c r="C399" i="1"/>
  <c r="H398" i="1"/>
  <c r="G398" i="1"/>
  <c r="D398" i="1"/>
  <c r="C398" i="1"/>
  <c r="D397" i="1"/>
  <c r="H396" i="1"/>
  <c r="G396" i="1"/>
  <c r="D396" i="1"/>
  <c r="C396" i="1"/>
  <c r="H395" i="1"/>
  <c r="G395" i="1"/>
  <c r="D395" i="1"/>
  <c r="C395" i="1"/>
  <c r="H394" i="1"/>
  <c r="G394" i="1"/>
  <c r="D394" i="1"/>
  <c r="C394" i="1"/>
  <c r="H393" i="1"/>
  <c r="G393" i="1"/>
  <c r="D393" i="1"/>
  <c r="C393" i="1"/>
  <c r="H392" i="1"/>
  <c r="G392" i="1"/>
  <c r="D392" i="1"/>
  <c r="C392" i="1"/>
  <c r="G391" i="1"/>
  <c r="C391" i="1"/>
  <c r="H390" i="1"/>
  <c r="G390" i="1"/>
  <c r="D390" i="1"/>
  <c r="C390" i="1"/>
  <c r="H389" i="1"/>
  <c r="G389" i="1"/>
  <c r="D389" i="1"/>
  <c r="C389" i="1"/>
  <c r="H388" i="1"/>
  <c r="G388" i="1"/>
  <c r="D388" i="1"/>
  <c r="C388" i="1"/>
  <c r="H387" i="1"/>
  <c r="G387" i="1"/>
  <c r="D387" i="1"/>
  <c r="C387" i="1"/>
  <c r="D386" i="1"/>
  <c r="H385" i="1"/>
  <c r="G385" i="1"/>
  <c r="D385" i="1"/>
  <c r="C385" i="1"/>
  <c r="H384" i="1"/>
  <c r="G384" i="1"/>
  <c r="D384" i="1"/>
  <c r="C384" i="1"/>
  <c r="D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D370" i="1"/>
  <c r="G370" i="1" s="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D343" i="1"/>
  <c r="H342" i="1"/>
  <c r="G342" i="1"/>
  <c r="D342" i="1"/>
  <c r="C342" i="1"/>
  <c r="H341" i="1"/>
  <c r="G341" i="1"/>
  <c r="D341" i="1"/>
  <c r="C341" i="1"/>
  <c r="H340" i="1"/>
  <c r="G340" i="1"/>
  <c r="D340" i="1"/>
  <c r="C340" i="1"/>
  <c r="G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D290" i="1"/>
  <c r="H290" i="1" s="1"/>
  <c r="C290" i="1"/>
  <c r="D289" i="1"/>
  <c r="H289" i="1" s="1"/>
  <c r="C289" i="1"/>
  <c r="H288" i="1"/>
  <c r="G288" i="1"/>
  <c r="D288" i="1"/>
  <c r="C288" i="1"/>
  <c r="H284" i="1"/>
  <c r="G284" i="1"/>
  <c r="D284" i="1"/>
  <c r="C284" i="1"/>
  <c r="D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H258" i="1"/>
  <c r="G258" i="1"/>
  <c r="D258" i="1"/>
  <c r="C258" i="1"/>
  <c r="H257" i="1"/>
  <c r="G257" i="1"/>
  <c r="D257" i="1"/>
  <c r="C257" i="1"/>
  <c r="H256" i="1"/>
  <c r="G256" i="1"/>
  <c r="D256" i="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H185" i="1"/>
  <c r="G185" i="1"/>
  <c r="D185" i="1"/>
  <c r="C185" i="1"/>
  <c r="D184" i="1"/>
  <c r="H184" i="1" s="1"/>
  <c r="C184" i="1"/>
  <c r="H183" i="1"/>
  <c r="D183" i="1"/>
  <c r="G183" i="1" s="1"/>
  <c r="C183" i="1"/>
  <c r="H182" i="1"/>
  <c r="G182" i="1"/>
  <c r="D182" i="1"/>
  <c r="C182" i="1"/>
  <c r="H181" i="1"/>
  <c r="D181" i="1"/>
  <c r="G181" i="1" s="1"/>
  <c r="C181" i="1"/>
  <c r="H180" i="1"/>
  <c r="G180" i="1"/>
  <c r="D180" i="1"/>
  <c r="C180" i="1"/>
  <c r="H179" i="1"/>
  <c r="G179" i="1"/>
  <c r="D179" i="1"/>
  <c r="C179" i="1"/>
  <c r="D178" i="1"/>
  <c r="H178" i="1" s="1"/>
  <c r="C178" i="1"/>
  <c r="H177" i="1"/>
  <c r="D177" i="1"/>
  <c r="G177" i="1" s="1"/>
  <c r="C177" i="1"/>
  <c r="H176" i="1"/>
  <c r="D176" i="1"/>
  <c r="G176" i="1" s="1"/>
  <c r="C176" i="1"/>
  <c r="H175" i="1"/>
  <c r="D175" i="1"/>
  <c r="G175" i="1" s="1"/>
  <c r="C175" i="1"/>
  <c r="H174" i="1"/>
  <c r="D174" i="1"/>
  <c r="G174" i="1" s="1"/>
  <c r="C174" i="1"/>
  <c r="D173" i="1"/>
  <c r="G173" i="1" s="1"/>
  <c r="C173" i="1"/>
  <c r="H172" i="1"/>
  <c r="G172" i="1"/>
  <c r="D172" i="1"/>
  <c r="C172" i="1"/>
  <c r="H171" i="1"/>
  <c r="G171" i="1"/>
  <c r="D171" i="1"/>
  <c r="C171" i="1"/>
  <c r="H170" i="1"/>
  <c r="D170" i="1"/>
  <c r="G170" i="1" s="1"/>
  <c r="C170" i="1"/>
  <c r="H169" i="1"/>
  <c r="D169" i="1"/>
  <c r="G169" i="1" s="1"/>
  <c r="C169" i="1"/>
  <c r="H168" i="1"/>
  <c r="D168" i="1"/>
  <c r="G168" i="1" s="1"/>
  <c r="C168" i="1"/>
  <c r="H167" i="1"/>
  <c r="G167" i="1"/>
  <c r="D167" i="1"/>
  <c r="C167" i="1"/>
  <c r="H166" i="1"/>
  <c r="D166" i="1"/>
  <c r="G166" i="1" s="1"/>
  <c r="C166" i="1"/>
  <c r="D165" i="1"/>
  <c r="G165" i="1" s="1"/>
  <c r="C165" i="1"/>
  <c r="H164" i="1"/>
  <c r="D164" i="1"/>
  <c r="G164" i="1" s="1"/>
  <c r="C164" i="1"/>
  <c r="H163" i="1"/>
  <c r="D163" i="1"/>
  <c r="G163" i="1" s="1"/>
  <c r="C163" i="1"/>
  <c r="H162" i="1"/>
  <c r="G162" i="1"/>
  <c r="D162" i="1"/>
  <c r="C162" i="1"/>
  <c r="H161" i="1"/>
  <c r="D161" i="1"/>
  <c r="G161" i="1" s="1"/>
  <c r="C161" i="1"/>
  <c r="D160" i="1"/>
  <c r="G160" i="1" s="1"/>
  <c r="C160"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H150" i="1"/>
  <c r="D150" i="1"/>
  <c r="G150" i="1" s="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G135" i="1"/>
  <c r="C135" i="1"/>
  <c r="H134" i="1"/>
  <c r="G134" i="1"/>
  <c r="D134" i="1"/>
  <c r="C134" i="1"/>
  <c r="H133" i="1"/>
  <c r="G133" i="1"/>
  <c r="D133" i="1"/>
  <c r="C133" i="1"/>
  <c r="H132" i="1"/>
  <c r="D132" i="1"/>
  <c r="G132" i="1" s="1"/>
  <c r="C132" i="1"/>
  <c r="D131" i="1"/>
  <c r="G131" i="1" s="1"/>
  <c r="C131" i="1"/>
  <c r="D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I36" i="3" l="1"/>
  <c r="G1264" i="1"/>
  <c r="G1278" i="1"/>
  <c r="H1249" i="1"/>
  <c r="H131" i="1"/>
  <c r="H412" i="1"/>
  <c r="E287" i="9"/>
  <c r="E296" i="9"/>
  <c r="B296" i="9" s="1"/>
  <c r="E294" i="9"/>
  <c r="B294" i="9" s="1"/>
  <c r="H1455" i="1"/>
  <c r="C1454" i="1"/>
  <c r="G1456" i="1"/>
  <c r="I1456" i="1" s="1"/>
  <c r="E33" i="9"/>
  <c r="B33" i="9" s="1"/>
  <c r="E301" i="9"/>
  <c r="B301" i="9" s="1"/>
  <c r="E32" i="9"/>
  <c r="B32" i="9" s="1"/>
  <c r="F215" i="9"/>
  <c r="B215" i="9" s="1"/>
  <c r="E288" i="9"/>
  <c r="B288" i="9" s="1"/>
  <c r="H632" i="1"/>
  <c r="H631" i="1"/>
  <c r="H405" i="1"/>
  <c r="G404" i="1"/>
  <c r="G411" i="1"/>
  <c r="G289" i="1"/>
  <c r="E644" i="4"/>
  <c r="D638" i="1" s="1"/>
  <c r="H30" i="3"/>
  <c r="C1453" i="1"/>
  <c r="H1453" i="1" s="1"/>
  <c r="D5" i="7"/>
  <c r="H1577" i="1"/>
  <c r="G1509" i="1"/>
  <c r="C1483" i="1"/>
  <c r="H1483" i="1" s="1"/>
  <c r="G1500" i="1"/>
  <c r="H1492" i="1"/>
  <c r="G1485" i="1"/>
  <c r="G1484" i="1"/>
  <c r="G1411" i="1"/>
  <c r="I27" i="3"/>
  <c r="D1408" i="1"/>
  <c r="D1409" i="1"/>
  <c r="F115" i="6"/>
  <c r="G1410" i="1"/>
  <c r="G1274" i="1"/>
  <c r="H1236" i="1"/>
  <c r="H1237" i="1"/>
  <c r="E258" i="5"/>
  <c r="D1235" i="1" s="1"/>
  <c r="H1232" i="1"/>
  <c r="H1218" i="1"/>
  <c r="F239" i="5"/>
  <c r="G1216" i="1"/>
  <c r="G1217" i="1"/>
  <c r="E293" i="9"/>
  <c r="B293" i="9" s="1"/>
  <c r="H1148" i="1"/>
  <c r="H1151" i="1"/>
  <c r="H1141" i="1"/>
  <c r="E289" i="9"/>
  <c r="B289" i="9" s="1"/>
  <c r="E286" i="9"/>
  <c r="B286" i="9" s="1"/>
  <c r="G1033" i="1"/>
  <c r="G1030" i="1"/>
  <c r="G1032" i="1"/>
  <c r="G1006" i="1"/>
  <c r="G1004" i="1"/>
  <c r="G1003" i="1"/>
  <c r="G1000" i="1"/>
  <c r="G997" i="1"/>
  <c r="G998" i="1"/>
  <c r="E12" i="5"/>
  <c r="E7" i="5" s="1"/>
  <c r="E303" i="9"/>
  <c r="B303" i="9" s="1"/>
  <c r="E40" i="9"/>
  <c r="B40" i="9" s="1"/>
  <c r="G669" i="1"/>
  <c r="G668" i="1"/>
  <c r="B275" i="9"/>
  <c r="H364" i="1"/>
  <c r="G290" i="1"/>
  <c r="E263" i="4"/>
  <c r="D259" i="1" s="1"/>
  <c r="G184" i="1"/>
  <c r="F188" i="4"/>
  <c r="F223" i="9"/>
  <c r="B223" i="9" s="1"/>
  <c r="F221" i="9"/>
  <c r="F219" i="9"/>
  <c r="B219" i="9" s="1"/>
  <c r="G178" i="1"/>
  <c r="H173" i="1"/>
  <c r="H165" i="1"/>
  <c r="H160" i="1"/>
  <c r="E163" i="4"/>
  <c r="D159" i="1" s="1"/>
  <c r="G155" i="1"/>
  <c r="G157" i="1"/>
  <c r="F217" i="9"/>
  <c r="B217" i="9" s="1"/>
  <c r="G64" i="1"/>
  <c r="G65" i="1"/>
  <c r="I1452" i="1"/>
  <c r="I1458" i="1"/>
  <c r="I1467" i="1"/>
  <c r="I1478" i="1"/>
  <c r="D346" i="1"/>
  <c r="D522" i="1"/>
  <c r="E141" i="6"/>
  <c r="I24" i="3"/>
  <c r="D1299" i="1"/>
  <c r="I1446" i="1"/>
  <c r="I1460" i="1"/>
  <c r="I1471" i="1"/>
  <c r="D3" i="1"/>
  <c r="H310" i="9"/>
  <c r="D1167" i="1"/>
  <c r="E237" i="5"/>
  <c r="D1215" i="1"/>
  <c r="I35" i="3"/>
  <c r="C1518" i="1"/>
  <c r="I1448" i="1"/>
  <c r="I1463" i="1"/>
  <c r="G1501" i="1"/>
  <c r="H1501" i="1"/>
  <c r="J1446" i="1"/>
  <c r="J1448" i="1"/>
  <c r="J1456" i="1"/>
  <c r="J1458" i="1"/>
  <c r="J1463" i="1"/>
  <c r="J1467" i="1"/>
  <c r="J1476" i="1"/>
  <c r="J1478" i="1"/>
  <c r="G1566" i="1"/>
  <c r="H1566" i="1"/>
  <c r="G1570" i="1"/>
  <c r="H1570" i="1"/>
  <c r="G1574" i="1"/>
  <c r="H1574" i="1"/>
  <c r="H1440" i="1"/>
  <c r="I1440" i="1" s="1"/>
  <c r="H1442" i="1"/>
  <c r="I1442" i="1" s="1"/>
  <c r="H1444" i="1"/>
  <c r="I1444" i="1" s="1"/>
  <c r="G1447" i="1"/>
  <c r="I1447" i="1" s="1"/>
  <c r="G1449" i="1"/>
  <c r="I1449" i="1" s="1"/>
  <c r="G1451" i="1"/>
  <c r="I1451" i="1" s="1"/>
  <c r="G1455" i="1"/>
  <c r="I1455" i="1" s="1"/>
  <c r="G1457" i="1"/>
  <c r="I1457" i="1" s="1"/>
  <c r="G1459" i="1"/>
  <c r="I1459" i="1" s="1"/>
  <c r="G1462" i="1"/>
  <c r="I1462" i="1" s="1"/>
  <c r="G1464" i="1"/>
  <c r="I1464" i="1" s="1"/>
  <c r="G1466" i="1"/>
  <c r="I1466" i="1" s="1"/>
  <c r="G1468" i="1"/>
  <c r="I1468" i="1" s="1"/>
  <c r="G1472" i="1"/>
  <c r="I1472" i="1" s="1"/>
  <c r="G1474" i="1"/>
  <c r="I1474" i="1" s="1"/>
  <c r="G1477" i="1"/>
  <c r="I1477" i="1" s="1"/>
  <c r="G1479" i="1"/>
  <c r="I1479" i="1" s="1"/>
  <c r="H1482" i="1"/>
  <c r="H1486" i="1"/>
  <c r="H1490" i="1"/>
  <c r="H1494" i="1"/>
  <c r="H1498" i="1"/>
  <c r="H1502" i="1"/>
  <c r="H1506" i="1"/>
  <c r="H1510" i="1"/>
  <c r="H1514" i="1"/>
  <c r="H1522" i="1"/>
  <c r="H1526" i="1"/>
  <c r="H1530" i="1"/>
  <c r="H1534" i="1"/>
  <c r="G1550" i="1"/>
  <c r="H1550" i="1"/>
  <c r="G1554" i="1"/>
  <c r="H1554" i="1"/>
  <c r="G1558" i="1"/>
  <c r="H1558" i="1"/>
  <c r="G1578" i="1"/>
  <c r="H1578" i="1"/>
  <c r="E50" i="4"/>
  <c r="D46" i="1" s="1"/>
  <c r="E82" i="4"/>
  <c r="D78" i="1" s="1"/>
  <c r="D263" i="4"/>
  <c r="F264" i="4"/>
  <c r="E311" i="4"/>
  <c r="D306" i="1" s="1"/>
  <c r="D643" i="4"/>
  <c r="F416" i="4"/>
  <c r="F585" i="4"/>
  <c r="D580" i="4"/>
  <c r="D593" i="4"/>
  <c r="F594" i="4"/>
  <c r="F8" i="5"/>
  <c r="E87" i="5"/>
  <c r="D1065" i="1" s="1"/>
  <c r="F180" i="5"/>
  <c r="D177" i="5"/>
  <c r="D206" i="5"/>
  <c r="F207" i="5"/>
  <c r="F5" i="6"/>
  <c r="H24" i="3"/>
  <c r="E106" i="4"/>
  <c r="D102" i="1" s="1"/>
  <c r="F177" i="4"/>
  <c r="D215" i="4"/>
  <c r="F216" i="4"/>
  <c r="E363" i="4"/>
  <c r="D358" i="1" s="1"/>
  <c r="E643" i="4"/>
  <c r="D637" i="1" s="1"/>
  <c r="D421" i="4"/>
  <c r="D625" i="4"/>
  <c r="F45" i="5"/>
  <c r="D12" i="5"/>
  <c r="D7" i="5" s="1"/>
  <c r="D69" i="5"/>
  <c r="F70" i="5"/>
  <c r="D245" i="5"/>
  <c r="D237" i="5" s="1"/>
  <c r="D129" i="6"/>
  <c r="F130" i="6"/>
  <c r="D24" i="8"/>
  <c r="C1499" i="1" s="1"/>
  <c r="J1442" i="1"/>
  <c r="G1450" i="1"/>
  <c r="I1450" i="1" s="1"/>
  <c r="G1465" i="1"/>
  <c r="I1465" i="1" s="1"/>
  <c r="G1487" i="1"/>
  <c r="G1495" i="1"/>
  <c r="G1523" i="1"/>
  <c r="G1527" i="1"/>
  <c r="G1531" i="1"/>
  <c r="G1538" i="1"/>
  <c r="H1538" i="1"/>
  <c r="G1559" i="1"/>
  <c r="G1579" i="1"/>
  <c r="F304" i="4"/>
  <c r="D299" i="4"/>
  <c r="E420" i="4"/>
  <c r="D459" i="4"/>
  <c r="F460" i="4"/>
  <c r="F238" i="5"/>
  <c r="H29" i="3"/>
  <c r="J1452" i="1"/>
  <c r="G1562" i="1"/>
  <c r="H1562" i="1"/>
  <c r="J1440" i="1"/>
  <c r="J1444" i="1"/>
  <c r="G1483" i="1"/>
  <c r="G1491" i="1"/>
  <c r="G1503" i="1"/>
  <c r="G1507" i="1"/>
  <c r="G1511" i="1"/>
  <c r="G1515" i="1"/>
  <c r="G1519" i="1"/>
  <c r="G1535" i="1"/>
  <c r="G1551" i="1"/>
  <c r="G1555" i="1"/>
  <c r="D133" i="4"/>
  <c r="F134" i="4"/>
  <c r="C46" i="1"/>
  <c r="C78" i="1"/>
  <c r="C130" i="1"/>
  <c r="C159" i="1"/>
  <c r="C248" i="1"/>
  <c r="C255" i="1"/>
  <c r="C283" i="1"/>
  <c r="C299" i="1"/>
  <c r="C306" i="1"/>
  <c r="C343" i="1"/>
  <c r="C383" i="1"/>
  <c r="C386" i="1"/>
  <c r="C397" i="1"/>
  <c r="C454" i="1"/>
  <c r="C593" i="1"/>
  <c r="C1322" i="1"/>
  <c r="C1383" i="1"/>
  <c r="C1388" i="1"/>
  <c r="C1436" i="1"/>
  <c r="C1438" i="1"/>
  <c r="D1454" i="1"/>
  <c r="H1454" i="1" s="1"/>
  <c r="C1481" i="1"/>
  <c r="G1542" i="1"/>
  <c r="H1542" i="1"/>
  <c r="G1546" i="1"/>
  <c r="H1546" i="1"/>
  <c r="G1563" i="1"/>
  <c r="G1567" i="1"/>
  <c r="G1571" i="1"/>
  <c r="G1575" i="1"/>
  <c r="D106" i="4"/>
  <c r="D6" i="4" s="1"/>
  <c r="D151" i="4"/>
  <c r="F202" i="4"/>
  <c r="D196" i="4"/>
  <c r="F356" i="4"/>
  <c r="D351" i="4"/>
  <c r="D363" i="4"/>
  <c r="D529" i="4"/>
  <c r="F530" i="4"/>
  <c r="D644" i="4"/>
  <c r="D118" i="5"/>
  <c r="E176" i="5"/>
  <c r="D190" i="5"/>
  <c r="D35" i="6"/>
  <c r="F36" i="6"/>
  <c r="F122" i="6"/>
  <c r="D114" i="6"/>
  <c r="E5" i="7"/>
  <c r="G316" i="9" s="1"/>
  <c r="E316" i="9" s="1"/>
  <c r="G203" i="9"/>
  <c r="E203" i="9" s="1"/>
  <c r="B203" i="9" s="1"/>
  <c r="H21" i="9"/>
  <c r="G21" i="9"/>
  <c r="E290" i="9"/>
  <c r="B290" i="9" s="1"/>
  <c r="G195" i="9"/>
  <c r="E195" i="9" s="1"/>
  <c r="B195" i="9" s="1"/>
  <c r="G199" i="9"/>
  <c r="E199" i="9" s="1"/>
  <c r="B199" i="9" s="1"/>
  <c r="E143" i="9"/>
  <c r="B143" i="9" s="1"/>
  <c r="E146" i="5"/>
  <c r="D1124" i="1" s="1"/>
  <c r="E291" i="9"/>
  <c r="B291" i="9" s="1"/>
  <c r="M213" i="9"/>
  <c r="L213" i="9"/>
  <c r="G212" i="9"/>
  <c r="E212" i="9" s="1"/>
  <c r="B212" i="9" s="1"/>
  <c r="G211" i="9"/>
  <c r="E211" i="9" s="1"/>
  <c r="B211" i="9" s="1"/>
  <c r="G210" i="9"/>
  <c r="E210" i="9" s="1"/>
  <c r="B210" i="9" s="1"/>
  <c r="G209" i="9"/>
  <c r="E209" i="9" s="1"/>
  <c r="B209"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206" i="9"/>
  <c r="E206" i="9" s="1"/>
  <c r="B206" i="9" s="1"/>
  <c r="G202" i="9"/>
  <c r="E202" i="9" s="1"/>
  <c r="B202" i="9" s="1"/>
  <c r="G198" i="9"/>
  <c r="E198" i="9" s="1"/>
  <c r="B198" i="9" s="1"/>
  <c r="G194" i="9"/>
  <c r="E194" i="9" s="1"/>
  <c r="B194" i="9" s="1"/>
  <c r="G166" i="9"/>
  <c r="H165" i="9"/>
  <c r="G205" i="9"/>
  <c r="E205" i="9" s="1"/>
  <c r="B205" i="9" s="1"/>
  <c r="G201" i="9"/>
  <c r="E201" i="9" s="1"/>
  <c r="B201" i="9" s="1"/>
  <c r="G197" i="9"/>
  <c r="E197" i="9" s="1"/>
  <c r="B197" i="9" s="1"/>
  <c r="G193" i="9"/>
  <c r="E193" i="9" s="1"/>
  <c r="B193"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4" i="9"/>
  <c r="E164" i="9" s="1"/>
  <c r="B164" i="9" s="1"/>
  <c r="G162" i="9"/>
  <c r="E162" i="9" s="1"/>
  <c r="B162" i="9" s="1"/>
  <c r="G208" i="9"/>
  <c r="E208" i="9" s="1"/>
  <c r="B208" i="9" s="1"/>
  <c r="G204" i="9"/>
  <c r="E204" i="9" s="1"/>
  <c r="B204" i="9" s="1"/>
  <c r="G200" i="9"/>
  <c r="E200" i="9" s="1"/>
  <c r="B200" i="9" s="1"/>
  <c r="G196" i="9"/>
  <c r="E196" i="9" s="1"/>
  <c r="B196" i="9" s="1"/>
  <c r="L192" i="9"/>
  <c r="F192" i="9" s="1"/>
  <c r="G165" i="9"/>
  <c r="E165" i="9" s="1"/>
  <c r="B165" i="9" s="1"/>
  <c r="G163" i="9"/>
  <c r="E163" i="9" s="1"/>
  <c r="B163" i="9" s="1"/>
  <c r="G161" i="9"/>
  <c r="E161" i="9" s="1"/>
  <c r="B161" i="9" s="1"/>
  <c r="I10" i="9"/>
  <c r="E23" i="9"/>
  <c r="B23" i="9" s="1"/>
  <c r="E27" i="9"/>
  <c r="B27" i="9" s="1"/>
  <c r="E31" i="9"/>
  <c r="B31" i="9" s="1"/>
  <c r="E35" i="9"/>
  <c r="B35" i="9" s="1"/>
  <c r="E39" i="9"/>
  <c r="B39" i="9" s="1"/>
  <c r="E43" i="9"/>
  <c r="B43" i="9" s="1"/>
  <c r="E47" i="9"/>
  <c r="B47" i="9" s="1"/>
  <c r="E51" i="9"/>
  <c r="B51" i="9" s="1"/>
  <c r="E55" i="9"/>
  <c r="B55" i="9" s="1"/>
  <c r="E59" i="9"/>
  <c r="B59" i="9" s="1"/>
  <c r="G207" i="9"/>
  <c r="E207" i="9" s="1"/>
  <c r="B207" i="9" s="1"/>
  <c r="F277" i="9"/>
  <c r="B145" i="9"/>
  <c r="B149" i="9"/>
  <c r="B153" i="9"/>
  <c r="B157" i="9"/>
  <c r="E96" i="9"/>
  <c r="B96" i="9" s="1"/>
  <c r="B101" i="9"/>
  <c r="B105" i="9"/>
  <c r="B109" i="9"/>
  <c r="B113" i="9"/>
  <c r="B117" i="9"/>
  <c r="B121" i="9"/>
  <c r="B125" i="9"/>
  <c r="B129" i="9"/>
  <c r="B133" i="9"/>
  <c r="B137" i="9"/>
  <c r="B141" i="9"/>
  <c r="E144" i="9"/>
  <c r="B144" i="9" s="1"/>
  <c r="E148" i="9"/>
  <c r="B148" i="9" s="1"/>
  <c r="E152" i="9"/>
  <c r="B152" i="9" s="1"/>
  <c r="E156" i="9"/>
  <c r="B156" i="9" s="1"/>
  <c r="E160" i="9"/>
  <c r="B160" i="9" s="1"/>
  <c r="F222" i="9"/>
  <c r="B222"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146" i="9"/>
  <c r="B150" i="9"/>
  <c r="B154" i="9"/>
  <c r="B158" i="9"/>
  <c r="F214" i="9"/>
  <c r="B214" i="9" s="1"/>
  <c r="B220" i="9"/>
  <c r="B221" i="9"/>
  <c r="B228" i="9"/>
  <c r="B229" i="9"/>
  <c r="B236" i="9"/>
  <c r="B237" i="9"/>
  <c r="B244" i="9"/>
  <c r="B245" i="9"/>
  <c r="B252" i="9"/>
  <c r="B260" i="9"/>
  <c r="B261" i="9"/>
  <c r="B268" i="9"/>
  <c r="B269" i="9"/>
  <c r="B287" i="9"/>
  <c r="B295" i="9"/>
  <c r="B249" i="9"/>
  <c r="F218" i="9"/>
  <c r="B218" i="9" s="1"/>
  <c r="F226" i="9"/>
  <c r="B226" i="9" s="1"/>
  <c r="F234" i="9"/>
  <c r="B234" i="9" s="1"/>
  <c r="F242" i="9"/>
  <c r="B242" i="9" s="1"/>
  <c r="F250" i="9"/>
  <c r="B250" i="9" s="1"/>
  <c r="F258" i="9"/>
  <c r="B258" i="9" s="1"/>
  <c r="B263" i="9"/>
  <c r="F266" i="9"/>
  <c r="B266" i="9" s="1"/>
  <c r="B271" i="9"/>
  <c r="B282" i="9"/>
  <c r="G1453" i="1" l="1"/>
  <c r="D42" i="8"/>
  <c r="G313" i="9" s="1"/>
  <c r="E313" i="9" s="1"/>
  <c r="B313" i="9" s="1"/>
  <c r="H1409" i="1"/>
  <c r="G1409" i="1"/>
  <c r="G1235" i="1"/>
  <c r="H1235" i="1"/>
  <c r="D990" i="1"/>
  <c r="F163" i="4"/>
  <c r="E151" i="4"/>
  <c r="F151" i="4" s="1"/>
  <c r="F50" i="4"/>
  <c r="H20" i="3"/>
  <c r="F7" i="5"/>
  <c r="C985" i="1"/>
  <c r="F237" i="5"/>
  <c r="H23" i="3"/>
  <c r="C1214" i="1"/>
  <c r="B316" i="9"/>
  <c r="E315" i="9"/>
  <c r="I10" i="3" s="1"/>
  <c r="H16" i="3"/>
  <c r="C2" i="1"/>
  <c r="D290" i="4"/>
  <c r="H1124" i="1"/>
  <c r="G1124" i="1"/>
  <c r="F146" i="5"/>
  <c r="D528" i="4"/>
  <c r="C523" i="1"/>
  <c r="F529" i="4"/>
  <c r="F196" i="4"/>
  <c r="C192" i="1"/>
  <c r="G1436" i="1"/>
  <c r="H386" i="1"/>
  <c r="G386" i="1"/>
  <c r="H299" i="1"/>
  <c r="G299" i="1"/>
  <c r="H159" i="1"/>
  <c r="G159" i="1"/>
  <c r="E635" i="4"/>
  <c r="D629" i="1" s="1"/>
  <c r="D414" i="1"/>
  <c r="H1499" i="1"/>
  <c r="G1499" i="1"/>
  <c r="F625" i="4"/>
  <c r="C619" i="1"/>
  <c r="G311" i="9"/>
  <c r="E311" i="9" s="1"/>
  <c r="B311" i="9" s="1"/>
  <c r="F206" i="5"/>
  <c r="C1183" i="1"/>
  <c r="C574" i="1"/>
  <c r="F580" i="4"/>
  <c r="E6" i="4"/>
  <c r="E298" i="4"/>
  <c r="B192" i="9"/>
  <c r="F213" i="9"/>
  <c r="E21" i="9"/>
  <c r="I29" i="3"/>
  <c r="D1436" i="1"/>
  <c r="H1436" i="1" s="1"/>
  <c r="H25" i="3"/>
  <c r="C1329" i="1"/>
  <c r="F35" i="6"/>
  <c r="F118" i="5"/>
  <c r="C1096" i="1"/>
  <c r="F363" i="4"/>
  <c r="C358" i="1"/>
  <c r="H1481" i="1"/>
  <c r="G1481" i="1"/>
  <c r="H1388" i="1"/>
  <c r="G1388" i="1"/>
  <c r="H593" i="1"/>
  <c r="G593" i="1"/>
  <c r="H383" i="1"/>
  <c r="G383" i="1"/>
  <c r="H283" i="1"/>
  <c r="G283" i="1"/>
  <c r="H130" i="1"/>
  <c r="G130" i="1"/>
  <c r="C129" i="1"/>
  <c r="F133" i="4"/>
  <c r="G314" i="9"/>
  <c r="E314" i="9" s="1"/>
  <c r="B314" i="9" s="1"/>
  <c r="C1517" i="1"/>
  <c r="F299" i="4"/>
  <c r="C294" i="1"/>
  <c r="D298" i="4"/>
  <c r="D68" i="5"/>
  <c r="C1047" i="1"/>
  <c r="F69" i="5"/>
  <c r="F421" i="4"/>
  <c r="C415" i="1"/>
  <c r="D420" i="4"/>
  <c r="C211" i="1"/>
  <c r="F215" i="4"/>
  <c r="D141" i="6"/>
  <c r="G308" i="9"/>
  <c r="E308" i="9" s="1"/>
  <c r="B308" i="9" s="1"/>
  <c r="C1154" i="1"/>
  <c r="D176" i="5"/>
  <c r="F177" i="5"/>
  <c r="H1215" i="1"/>
  <c r="G1215" i="1"/>
  <c r="H1299" i="1"/>
  <c r="G1299" i="1"/>
  <c r="E636" i="4"/>
  <c r="D630" i="1" s="1"/>
  <c r="E166" i="9"/>
  <c r="B166" i="9" s="1"/>
  <c r="H27" i="3"/>
  <c r="F114" i="6"/>
  <c r="C1408" i="1"/>
  <c r="G310" i="9"/>
  <c r="E310" i="9" s="1"/>
  <c r="B310" i="9" s="1"/>
  <c r="F190" i="5"/>
  <c r="C1167" i="1"/>
  <c r="F644" i="4"/>
  <c r="C638" i="1"/>
  <c r="C346" i="1"/>
  <c r="D350" i="4"/>
  <c r="F351" i="4"/>
  <c r="D289" i="4"/>
  <c r="H17" i="3"/>
  <c r="C147" i="1"/>
  <c r="H1383" i="1"/>
  <c r="G1383" i="1"/>
  <c r="H454" i="1"/>
  <c r="G454" i="1"/>
  <c r="H343" i="1"/>
  <c r="G343" i="1"/>
  <c r="H255" i="1"/>
  <c r="G255" i="1"/>
  <c r="H78" i="1"/>
  <c r="G78" i="1"/>
  <c r="C1423" i="1"/>
  <c r="F129" i="6"/>
  <c r="C990" i="1"/>
  <c r="F12" i="5"/>
  <c r="F263" i="4"/>
  <c r="C259" i="1"/>
  <c r="G1454" i="1"/>
  <c r="I23" i="3"/>
  <c r="D1214" i="1"/>
  <c r="I20" i="3"/>
  <c r="D985" i="1"/>
  <c r="E175" i="5"/>
  <c r="D1152" i="1" s="1"/>
  <c r="I22" i="3"/>
  <c r="D1153" i="1"/>
  <c r="F106" i="4"/>
  <c r="C102" i="1"/>
  <c r="H1438" i="1"/>
  <c r="G1438" i="1"/>
  <c r="H1322" i="1"/>
  <c r="G1322" i="1"/>
  <c r="H397" i="1"/>
  <c r="G397" i="1"/>
  <c r="H306" i="1"/>
  <c r="G306" i="1"/>
  <c r="H248" i="1"/>
  <c r="G248" i="1"/>
  <c r="H46" i="1"/>
  <c r="G46" i="1"/>
  <c r="H19" i="9"/>
  <c r="E19" i="9" s="1"/>
  <c r="B19" i="9" s="1"/>
  <c r="C453" i="1"/>
  <c r="F459" i="4"/>
  <c r="F245" i="5"/>
  <c r="C1222" i="1"/>
  <c r="H1065" i="1"/>
  <c r="G1065" i="1"/>
  <c r="F593" i="4"/>
  <c r="C587" i="1"/>
  <c r="C637" i="1"/>
  <c r="F643" i="4"/>
  <c r="E289" i="4"/>
  <c r="I17" i="3"/>
  <c r="H11" i="3"/>
  <c r="G1518" i="1"/>
  <c r="H1518" i="1"/>
  <c r="H3" i="1"/>
  <c r="G3" i="1"/>
  <c r="I28" i="3"/>
  <c r="D1435" i="1"/>
  <c r="E350" i="4"/>
  <c r="E68" i="5"/>
  <c r="E6" i="5" s="1"/>
  <c r="I34" i="3" l="1"/>
  <c r="K1451" i="9"/>
  <c r="E312" i="9"/>
  <c r="D147" i="1"/>
  <c r="H278" i="9"/>
  <c r="D984" i="1"/>
  <c r="D408" i="4"/>
  <c r="F350" i="4"/>
  <c r="C345" i="1"/>
  <c r="H1167" i="1"/>
  <c r="G1167" i="1"/>
  <c r="H415" i="1"/>
  <c r="G415" i="1"/>
  <c r="H21" i="3"/>
  <c r="C1046" i="1"/>
  <c r="F68" i="5"/>
  <c r="H1517" i="1"/>
  <c r="G1517" i="1"/>
  <c r="H1096" i="1"/>
  <c r="G1096" i="1"/>
  <c r="B213" i="9"/>
  <c r="E290" i="4"/>
  <c r="D286" i="1" s="1"/>
  <c r="E412" i="4"/>
  <c r="I16" i="3"/>
  <c r="D2" i="1"/>
  <c r="H2" i="1" s="1"/>
  <c r="H192" i="1"/>
  <c r="G192" i="1"/>
  <c r="C522" i="1"/>
  <c r="D636" i="4"/>
  <c r="F528" i="4"/>
  <c r="C286" i="1"/>
  <c r="F6" i="4"/>
  <c r="H985" i="1"/>
  <c r="G985" i="1"/>
  <c r="E291" i="4"/>
  <c r="D287" i="1" s="1"/>
  <c r="E413" i="4"/>
  <c r="D285" i="1"/>
  <c r="H102" i="1"/>
  <c r="G102" i="1"/>
  <c r="H346" i="1"/>
  <c r="G346" i="1"/>
  <c r="F176" i="5"/>
  <c r="H22" i="3"/>
  <c r="C1153" i="1"/>
  <c r="D175" i="5"/>
  <c r="F298" i="4"/>
  <c r="D407" i="4"/>
  <c r="C293" i="1"/>
  <c r="H129" i="1"/>
  <c r="G129" i="1"/>
  <c r="D412" i="4"/>
  <c r="H1214" i="1"/>
  <c r="G1214" i="1"/>
  <c r="N3" i="9"/>
  <c r="I11" i="3"/>
  <c r="D413" i="4"/>
  <c r="F289" i="4"/>
  <c r="C285" i="1"/>
  <c r="D291" i="4"/>
  <c r="H638" i="1"/>
  <c r="G638" i="1"/>
  <c r="H1154" i="1"/>
  <c r="G1154" i="1"/>
  <c r="H211" i="1"/>
  <c r="G211" i="1"/>
  <c r="H294" i="1"/>
  <c r="G294" i="1"/>
  <c r="H358" i="1"/>
  <c r="G358" i="1"/>
  <c r="H574" i="1"/>
  <c r="G574" i="1"/>
  <c r="H619" i="1"/>
  <c r="G619" i="1"/>
  <c r="H587" i="1"/>
  <c r="G587" i="1"/>
  <c r="H1222" i="1"/>
  <c r="G1222" i="1"/>
  <c r="H259" i="1"/>
  <c r="G259" i="1"/>
  <c r="H990" i="1"/>
  <c r="G990" i="1"/>
  <c r="H28" i="3"/>
  <c r="C1435" i="1"/>
  <c r="F141" i="6"/>
  <c r="I21" i="3"/>
  <c r="D1046" i="1"/>
  <c r="G318" i="9"/>
  <c r="E318" i="9" s="1"/>
  <c r="H1423" i="1"/>
  <c r="G1423" i="1"/>
  <c r="E408" i="4"/>
  <c r="D403" i="1" s="1"/>
  <c r="D345" i="1"/>
  <c r="H637" i="1"/>
  <c r="G637" i="1"/>
  <c r="H453" i="1"/>
  <c r="G453" i="1"/>
  <c r="H147" i="1"/>
  <c r="G147" i="1"/>
  <c r="H1408" i="1"/>
  <c r="G1408" i="1"/>
  <c r="D635" i="4"/>
  <c r="F420" i="4"/>
  <c r="C414" i="1"/>
  <c r="H1047" i="1"/>
  <c r="G1047" i="1"/>
  <c r="H1329" i="1"/>
  <c r="G1329" i="1"/>
  <c r="B21" i="9"/>
  <c r="E407" i="4"/>
  <c r="D402" i="1" s="1"/>
  <c r="D293" i="1"/>
  <c r="H1183" i="1"/>
  <c r="G1183" i="1"/>
  <c r="H523" i="1"/>
  <c r="G523" i="1"/>
  <c r="D6" i="5"/>
  <c r="G2" i="1" l="1"/>
  <c r="F290" i="4"/>
  <c r="F291" i="4"/>
  <c r="C287" i="1"/>
  <c r="G278" i="9"/>
  <c r="E278" i="9" s="1"/>
  <c r="G285" i="9"/>
  <c r="E285" i="9" s="1"/>
  <c r="B285" i="9" s="1"/>
  <c r="C984" i="1"/>
  <c r="F6" i="5"/>
  <c r="H1435" i="1"/>
  <c r="G1435" i="1"/>
  <c r="D415" i="4"/>
  <c r="C408" i="1"/>
  <c r="D640" i="4"/>
  <c r="F413" i="4"/>
  <c r="F175" i="5"/>
  <c r="C1152" i="1"/>
  <c r="H1046" i="1"/>
  <c r="G1046" i="1"/>
  <c r="C403" i="1"/>
  <c r="F408" i="4"/>
  <c r="H293" i="1"/>
  <c r="G293" i="1"/>
  <c r="H1153" i="1"/>
  <c r="G1153" i="1"/>
  <c r="E640" i="4"/>
  <c r="E415" i="4"/>
  <c r="D410" i="1" s="1"/>
  <c r="D408" i="1"/>
  <c r="F636" i="4"/>
  <c r="C630" i="1"/>
  <c r="H285" i="1"/>
  <c r="G285" i="1"/>
  <c r="D639" i="4"/>
  <c r="D414" i="4"/>
  <c r="F412" i="4"/>
  <c r="C407" i="1"/>
  <c r="C402" i="1"/>
  <c r="F407" i="4"/>
  <c r="H286" i="1"/>
  <c r="G286" i="1"/>
  <c r="H522" i="1"/>
  <c r="G522" i="1"/>
  <c r="H345" i="1"/>
  <c r="G345" i="1"/>
  <c r="C629" i="1"/>
  <c r="F635" i="4"/>
  <c r="E317" i="9"/>
  <c r="B318" i="9"/>
  <c r="H414" i="1"/>
  <c r="G414" i="1"/>
  <c r="E639" i="4"/>
  <c r="E414" i="4"/>
  <c r="D409" i="1" s="1"/>
  <c r="D407" i="1"/>
  <c r="H9" i="3"/>
  <c r="D642" i="4" l="1"/>
  <c r="F640" i="4"/>
  <c r="C634" i="1"/>
  <c r="E277" i="9"/>
  <c r="B278" i="9"/>
  <c r="H630" i="1"/>
  <c r="G630" i="1"/>
  <c r="E642" i="4"/>
  <c r="D634" i="1"/>
  <c r="H402" i="1"/>
  <c r="G402" i="1"/>
  <c r="C633" i="1"/>
  <c r="D641" i="4"/>
  <c r="F639" i="4"/>
  <c r="H407" i="1"/>
  <c r="G407" i="1"/>
  <c r="H1152" i="1"/>
  <c r="G1152" i="1"/>
  <c r="H408" i="1"/>
  <c r="G408" i="1"/>
  <c r="H287" i="1"/>
  <c r="G287" i="1"/>
  <c r="K3" i="9"/>
  <c r="I9" i="3"/>
  <c r="C409" i="1"/>
  <c r="F414" i="4"/>
  <c r="H629" i="1"/>
  <c r="G629" i="1"/>
  <c r="E641" i="4"/>
  <c r="D633" i="1"/>
  <c r="H403" i="1"/>
  <c r="G403" i="1"/>
  <c r="F415" i="4"/>
  <c r="C410" i="1"/>
  <c r="H8" i="3"/>
  <c r="H984" i="1"/>
  <c r="G984" i="1"/>
  <c r="M3" i="9" l="1"/>
  <c r="I8" i="3"/>
  <c r="H633" i="1"/>
  <c r="G633" i="1"/>
  <c r="E646" i="4"/>
  <c r="D636" i="1"/>
  <c r="H634" i="1"/>
  <c r="G634" i="1"/>
  <c r="H410" i="1"/>
  <c r="G410" i="1"/>
  <c r="E645" i="4"/>
  <c r="D635" i="1"/>
  <c r="H409" i="1"/>
  <c r="G409" i="1"/>
  <c r="F641" i="4"/>
  <c r="C635" i="1"/>
  <c r="D645" i="4"/>
  <c r="G276" i="9"/>
  <c r="E276" i="9" s="1"/>
  <c r="B276" i="9" s="1"/>
  <c r="D646" i="4"/>
  <c r="C636" i="1"/>
  <c r="F642" i="4"/>
  <c r="H636" i="1" l="1"/>
  <c r="G636" i="1"/>
  <c r="H19" i="3"/>
  <c r="F646" i="4"/>
  <c r="C640" i="1"/>
  <c r="I18" i="3"/>
  <c r="D639" i="1"/>
  <c r="H635" i="1"/>
  <c r="G635" i="1"/>
  <c r="H7" i="3"/>
  <c r="F645" i="4"/>
  <c r="H18" i="3"/>
  <c r="C639" i="1"/>
  <c r="I19" i="3"/>
  <c r="D640" i="1"/>
  <c r="J3" i="9" l="1"/>
  <c r="H639" i="1"/>
  <c r="G639" i="1"/>
  <c r="H640" i="1"/>
  <c r="G640" i="1"/>
  <c r="G274" i="9" l="1"/>
  <c r="M272" i="9"/>
  <c r="L272" i="9"/>
  <c r="H274" i="9"/>
  <c r="H18" i="9"/>
  <c r="G18" i="9"/>
  <c r="M16" i="9"/>
  <c r="H15" i="9"/>
  <c r="K10" i="9"/>
  <c r="K5" i="9"/>
  <c r="K7" i="9"/>
  <c r="I13" i="9"/>
  <c r="K8" i="9"/>
  <c r="J12" i="9"/>
  <c r="I9" i="9"/>
  <c r="I5" i="9"/>
  <c r="L15" i="9"/>
  <c r="J17" i="9"/>
  <c r="I17" i="9"/>
  <c r="K9" i="9"/>
  <c r="M15" i="9"/>
  <c r="K6" i="9"/>
  <c r="K13" i="9"/>
  <c r="J13" i="9"/>
  <c r="J9" i="9"/>
  <c r="J8" i="9"/>
  <c r="G17" i="9"/>
  <c r="H16" i="9"/>
  <c r="G16" i="9"/>
  <c r="I7" i="9"/>
  <c r="J7" i="9"/>
  <c r="I11" i="9"/>
  <c r="K12" i="9"/>
  <c r="J5" i="9"/>
  <c r="I12" i="9"/>
  <c r="H17" i="9"/>
  <c r="L16" i="9"/>
  <c r="G15" i="9"/>
  <c r="K11" i="9"/>
  <c r="J6" i="9"/>
  <c r="I8" i="9"/>
  <c r="J10" i="9"/>
  <c r="I6" i="9"/>
  <c r="J11" i="9"/>
  <c r="E10" i="9" l="1"/>
  <c r="B10" i="9" s="1"/>
  <c r="F272" i="9"/>
  <c r="E15" i="9"/>
  <c r="E16" i="9"/>
  <c r="E274" i="9"/>
  <c r="B274" i="9" s="1"/>
  <c r="F16" i="9"/>
  <c r="E8" i="9"/>
  <c r="B8" i="9" s="1"/>
  <c r="E6" i="9"/>
  <c r="B6" i="9" s="1"/>
  <c r="E12" i="9"/>
  <c r="B12" i="9" s="1"/>
  <c r="E17" i="9"/>
  <c r="B17" i="9" s="1"/>
  <c r="E9" i="9"/>
  <c r="B9" i="9" s="1"/>
  <c r="E18" i="9"/>
  <c r="B18" i="9" s="1"/>
  <c r="E11" i="9"/>
  <c r="B11" i="9" s="1"/>
  <c r="E5" i="9"/>
  <c r="E13" i="9"/>
  <c r="B13" i="9" s="1"/>
  <c r="B272" i="9"/>
  <c r="F20" i="9"/>
  <c r="E7" i="9"/>
  <c r="B7" i="9" s="1"/>
  <c r="F15" i="9"/>
  <c r="E20" i="9"/>
  <c r="I7" i="3" s="1"/>
  <c r="B16" i="9" l="1"/>
  <c r="F14" i="9"/>
  <c r="F3" i="9" s="1"/>
  <c r="E14" i="9"/>
  <c r="B5" i="9"/>
  <c r="E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<sst xmlns="http://schemas.openxmlformats.org/spreadsheetml/2006/main" count="4374" uniqueCount="3426">
  <si>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</si>
  <si>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</si>
  <si>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</si>
  <si>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</si>
  <si>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</si>
  <si>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</si>
  <si>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</si>
  <si>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</si>
  <si>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</si>
  <si>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</si>
  <si>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</si>
  <si>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</si>
  <si>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</si>
  <si>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</si>
  <si>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</si>
  <si>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</si>
  <si>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</si>
  <si>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</si>
  <si>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</si>
  <si>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</si>
  <si>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</si>
  <si>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</si>
  <si>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</si>
  <si>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</si>
  <si>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</si>
  <si>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</si>
  <si>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</si>
  <si>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</si>
  <si>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</si>
  <si>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</si>
  <si>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</si>
  <si>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UMJETNIČKA ŠKOLA MATKA BRAJŠE RAŠANA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</si>
  <si>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</si>
  <si>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</si>
  <si>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</si>
  <si>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</si>
  <si>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</si>
  <si>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</si>
  <si>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</si>
  <si>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</si>
  <si>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</si>
  <si>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</si>
  <si>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</si>
  <si>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</si>
  <si>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</si>
  <si>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</si>
  <si>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</si>
  <si>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</si>
  <si>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</si>
  <si>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48478 - UMJETNIČKA ŠKOLA MATKA BRAJŠE RAŠANA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</si>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</sst>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941962.15</v>
      </c>
      <c r="D2" s="6">
        <f>'PR-RAS'!E6</f>
        <v>1160228.3399999999</v>
      </c>
      <c r="E2" s="6">
        <v>0</v>
      </c>
      <c r="F2" s="6">
        <v>0</v>
      </c>
      <c r="G2" s="7">
        <f t="shared" ref="G2:G264" si="0">(B2/1000)*(C2*1+D2*2)</f>
        <v>3262.4188299999996</v>
      </c>
      <c r="H2" s="7">
        <f t="shared" ref="H2:H264" si="1">ABS(C2-ROUND(C2,0))+ABS(D2-ROUND(D2,0))</f>
        <v>0.48999999987427145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808600.69</v>
      </c>
      <c r="D46" s="1">
        <f>'PR-RAS'!E50</f>
        <v>1014016.26</v>
      </c>
      <c r="E46" s="1">
        <v>0</v>
      </c>
      <c r="F46" s="1">
        <v>0</v>
      </c>
      <c r="G46" s="2">
        <f t="shared" si="0"/>
        <v>127648.49445</v>
      </c>
      <c r="H46" s="2">
        <f t="shared" si="1"/>
        <v>0.57000000006519258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808600.69</v>
      </c>
      <c r="D64" s="1">
        <f>'PR-RAS'!E68</f>
        <v>1009819.92</v>
      </c>
      <c r="E64" s="1">
        <v>0</v>
      </c>
      <c r="F64" s="1">
        <v>0</v>
      </c>
      <c r="G64" s="2">
        <f t="shared" si="0"/>
        <v>178179.15339000002</v>
      </c>
      <c r="H64" s="2">
        <f t="shared" si="1"/>
        <v>0.39000000001396984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808600.69</v>
      </c>
      <c r="D65" s="1">
        <f>'PR-RAS'!E69</f>
        <v>1009819.92</v>
      </c>
      <c r="E65" s="1">
        <v>0</v>
      </c>
      <c r="F65" s="1">
        <v>0</v>
      </c>
      <c r="G65" s="2">
        <f t="shared" si="0"/>
        <v>181007.39392000003</v>
      </c>
      <c r="H65" s="2">
        <f t="shared" si="1"/>
        <v>0.39000000001396984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4196.34</v>
      </c>
      <c r="E73" s="1">
        <v>0</v>
      </c>
      <c r="F73" s="1">
        <v>0</v>
      </c>
      <c r="G73" s="2">
        <f t="shared" si="0"/>
        <v>604.27296000000001</v>
      </c>
      <c r="H73" s="2">
        <f t="shared" si="1"/>
        <v>0.34000000000014552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4196.34</v>
      </c>
      <c r="E74" s="1">
        <v>0</v>
      </c>
      <c r="F74" s="1">
        <v>0</v>
      </c>
      <c r="G74" s="2">
        <f t="shared" si="0"/>
        <v>612.66563999999994</v>
      </c>
      <c r="H74" s="2">
        <f t="shared" si="1"/>
        <v>0.34000000000014552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87384.54</v>
      </c>
      <c r="D102" s="1">
        <f>'PR-RAS'!E106</f>
        <v>92505.94</v>
      </c>
      <c r="E102" s="1">
        <v>0</v>
      </c>
      <c r="F102" s="1">
        <v>0</v>
      </c>
      <c r="G102" s="2">
        <f t="shared" si="0"/>
        <v>27512.038420000001</v>
      </c>
      <c r="H102" s="2">
        <f t="shared" si="1"/>
        <v>0.52000000000407454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87384.54</v>
      </c>
      <c r="D108" s="1">
        <f>'PR-RAS'!E112</f>
        <v>92505.94</v>
      </c>
      <c r="E108" s="1">
        <v>0</v>
      </c>
      <c r="F108" s="1">
        <v>0</v>
      </c>
      <c r="G108" s="2">
        <f t="shared" si="0"/>
        <v>29146.416939999999</v>
      </c>
      <c r="H108" s="2">
        <f t="shared" si="1"/>
        <v>0.52000000000407454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87384.54</v>
      </c>
      <c r="D113" s="1">
        <f>'PR-RAS'!E117</f>
        <v>92505.94</v>
      </c>
      <c r="E113" s="1">
        <v>0</v>
      </c>
      <c r="F113" s="1">
        <v>0</v>
      </c>
      <c r="G113" s="2">
        <f t="shared" si="0"/>
        <v>30508.39904</v>
      </c>
      <c r="H113" s="2">
        <f t="shared" si="1"/>
        <v>0.52000000000407454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45976.92</v>
      </c>
      <c r="D129" s="1">
        <f>'PR-RAS'!E133</f>
        <v>53706.14</v>
      </c>
      <c r="E129" s="1">
        <v>0</v>
      </c>
      <c r="F129" s="1">
        <v>0</v>
      </c>
      <c r="G129" s="2">
        <f t="shared" si="0"/>
        <v>19633.817600000002</v>
      </c>
      <c r="H129" s="2">
        <f t="shared" si="1"/>
        <v>0.22000000000116415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45976.92</v>
      </c>
      <c r="D130" s="1">
        <f>'PR-RAS'!E134</f>
        <v>53706.14</v>
      </c>
      <c r="E130" s="1">
        <v>0</v>
      </c>
      <c r="F130" s="1">
        <v>0</v>
      </c>
      <c r="G130" s="2">
        <f t="shared" si="0"/>
        <v>19787.206800000004</v>
      </c>
      <c r="H130" s="2">
        <f t="shared" si="1"/>
        <v>0.22000000000116415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40514.519999999997</v>
      </c>
      <c r="D131" s="1">
        <f>'PR-RAS'!E135</f>
        <v>48216.18</v>
      </c>
      <c r="E131" s="1">
        <v>0</v>
      </c>
      <c r="F131" s="1">
        <v>0</v>
      </c>
      <c r="G131" s="2">
        <f t="shared" si="0"/>
        <v>17803.094400000002</v>
      </c>
      <c r="H131" s="2">
        <f t="shared" si="1"/>
        <v>0.66000000000349246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5462.4</v>
      </c>
      <c r="D132" s="1">
        <f>'PR-RAS'!E136</f>
        <v>5489.96</v>
      </c>
      <c r="E132" s="1">
        <v>0</v>
      </c>
      <c r="F132" s="1">
        <v>0</v>
      </c>
      <c r="G132" s="2">
        <f t="shared" si="0"/>
        <v>2153.9439200000002</v>
      </c>
      <c r="H132" s="2">
        <f t="shared" si="1"/>
        <v>0.43999999999959982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931097.96999999986</v>
      </c>
      <c r="D147" s="1">
        <f>'PR-RAS'!E151</f>
        <v>1147308.5899999999</v>
      </c>
      <c r="E147" s="1">
        <v>0</v>
      </c>
      <c r="F147" s="1">
        <v>0</v>
      </c>
      <c r="G147" s="2">
        <f t="shared" si="0"/>
        <v>470954.41189999989</v>
      </c>
      <c r="H147" s="2">
        <f t="shared" si="1"/>
        <v>0.44000000029336661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705399.71</v>
      </c>
      <c r="D148" s="1">
        <f>'PR-RAS'!E152</f>
        <v>910086.8</v>
      </c>
      <c r="E148" s="1">
        <v>0</v>
      </c>
      <c r="F148" s="1">
        <v>0</v>
      </c>
      <c r="G148" s="2">
        <f t="shared" si="0"/>
        <v>371259.27656999999</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582296.57999999996</v>
      </c>
      <c r="D149" s="1">
        <f>'PR-RAS'!E153</f>
        <v>754162.96</v>
      </c>
      <c r="E149" s="1">
        <v>0</v>
      </c>
      <c r="F149" s="1">
        <v>0</v>
      </c>
      <c r="G149" s="2">
        <f t="shared" si="0"/>
        <v>309412.13</v>
      </c>
      <c r="H149" s="2">
        <f t="shared" si="1"/>
        <v>0.46000000007916242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582296.57999999996</v>
      </c>
      <c r="D150" s="1">
        <f>'PR-RAS'!E154</f>
        <v>754162.96</v>
      </c>
      <c r="E150" s="1">
        <v>0</v>
      </c>
      <c r="F150" s="1">
        <v>0</v>
      </c>
      <c r="G150" s="2">
        <f t="shared" si="0"/>
        <v>311502.7525</v>
      </c>
      <c r="H150" s="2">
        <f t="shared" si="1"/>
        <v>0.46000000007916242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27024</v>
      </c>
      <c r="D154" s="1">
        <f>'PR-RAS'!E158</f>
        <v>31428.9</v>
      </c>
      <c r="E154" s="1">
        <v>0</v>
      </c>
      <c r="F154" s="1">
        <v>0</v>
      </c>
      <c r="G154" s="2">
        <f t="shared" si="0"/>
        <v>13751.9154</v>
      </c>
      <c r="H154" s="2">
        <f t="shared" si="1"/>
        <v>9.9999999998544808E-2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96079.13</v>
      </c>
      <c r="D155" s="1">
        <f>'PR-RAS'!E159</f>
        <v>124494.94</v>
      </c>
      <c r="E155" s="1">
        <v>0</v>
      </c>
      <c r="F155" s="1">
        <v>0</v>
      </c>
      <c r="G155" s="2">
        <f t="shared" si="0"/>
        <v>53140.627540000001</v>
      </c>
      <c r="H155" s="2">
        <f t="shared" si="1"/>
        <v>0.19000000000232831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96079.13</v>
      </c>
      <c r="D157" s="1">
        <f>'PR-RAS'!E161</f>
        <v>124494.94</v>
      </c>
      <c r="E157" s="1">
        <v>0</v>
      </c>
      <c r="F157" s="1">
        <v>0</v>
      </c>
      <c r="G157" s="2">
        <f t="shared" si="0"/>
        <v>53830.76556</v>
      </c>
      <c r="H157" s="2">
        <f t="shared" si="1"/>
        <v>0.19000000000232831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225375.18</v>
      </c>
      <c r="D159" s="1">
        <f>'PR-RAS'!E163</f>
        <v>236790.74</v>
      </c>
      <c r="E159" s="1">
        <v>0</v>
      </c>
      <c r="F159" s="1">
        <v>0</v>
      </c>
      <c r="G159" s="2">
        <f t="shared" si="0"/>
        <v>110435.15227999999</v>
      </c>
      <c r="H159" s="2">
        <f t="shared" si="1"/>
        <v>0.44000000000232831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70378.899999999994</v>
      </c>
      <c r="D160" s="1">
        <f>'PR-RAS'!E164</f>
        <v>65002.96</v>
      </c>
      <c r="E160" s="1">
        <v>0</v>
      </c>
      <c r="F160" s="1">
        <v>0</v>
      </c>
      <c r="G160" s="2">
        <f t="shared" si="0"/>
        <v>31861.186380000003</v>
      </c>
      <c r="H160" s="2">
        <f t="shared" si="1"/>
        <v>0.14000000000669388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12006.03</v>
      </c>
      <c r="D161" s="1">
        <f>'PR-RAS'!E165</f>
        <v>10220.379999999999</v>
      </c>
      <c r="E161" s="1">
        <v>0</v>
      </c>
      <c r="F161" s="1">
        <v>0</v>
      </c>
      <c r="G161" s="2">
        <f t="shared" si="0"/>
        <v>5191.4864000000007</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57827.81</v>
      </c>
      <c r="D162" s="1">
        <f>'PR-RAS'!E166</f>
        <v>54046.79</v>
      </c>
      <c r="E162" s="1">
        <v>0</v>
      </c>
      <c r="F162" s="1">
        <v>0</v>
      </c>
      <c r="G162" s="2">
        <f t="shared" si="0"/>
        <v>26713.343790000003</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537.5</v>
      </c>
      <c r="D163" s="1">
        <f>'PR-RAS'!E167</f>
        <v>710</v>
      </c>
      <c r="E163" s="1">
        <v>0</v>
      </c>
      <c r="F163" s="1">
        <v>0</v>
      </c>
      <c r="G163" s="2">
        <f t="shared" si="0"/>
        <v>317.11500000000001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7.56</v>
      </c>
      <c r="D164" s="1">
        <f>'PR-RAS'!E168</f>
        <v>25.79</v>
      </c>
      <c r="E164" s="1">
        <v>0</v>
      </c>
      <c r="F164" s="1">
        <v>0</v>
      </c>
      <c r="G164" s="2">
        <f t="shared" si="0"/>
        <v>9.6398200000000003</v>
      </c>
      <c r="H164" s="2">
        <f t="shared" si="1"/>
        <v>0.65000000000000124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26694.170000000002</v>
      </c>
      <c r="D165" s="1">
        <f>'PR-RAS'!E169</f>
        <v>22926.550000000003</v>
      </c>
      <c r="E165" s="1">
        <v>0</v>
      </c>
      <c r="F165" s="1">
        <v>0</v>
      </c>
      <c r="G165" s="2">
        <f t="shared" si="0"/>
        <v>11897.752280000001</v>
      </c>
      <c r="H165" s="2">
        <f t="shared" si="1"/>
        <v>0.61999999999898137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6636.58</v>
      </c>
      <c r="D166" s="1">
        <f>'PR-RAS'!E170</f>
        <v>6936.76</v>
      </c>
      <c r="E166" s="1">
        <v>0</v>
      </c>
      <c r="F166" s="1">
        <v>0</v>
      </c>
      <c r="G166" s="2">
        <f t="shared" si="0"/>
        <v>3384.1664999999998</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15397.35</v>
      </c>
      <c r="D168" s="1">
        <f>'PR-RAS'!E172</f>
        <v>11003.43</v>
      </c>
      <c r="E168" s="1">
        <v>0</v>
      </c>
      <c r="F168" s="1">
        <v>0</v>
      </c>
      <c r="G168" s="2">
        <f t="shared" si="0"/>
        <v>6246.5030700000007</v>
      </c>
      <c r="H168" s="2">
        <f t="shared" si="1"/>
        <v>0.78000000000065484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754.02</v>
      </c>
      <c r="D169" s="1">
        <f>'PR-RAS'!E173</f>
        <v>751.75</v>
      </c>
      <c r="E169" s="1">
        <v>0</v>
      </c>
      <c r="F169" s="1">
        <v>0</v>
      </c>
      <c r="G169" s="2">
        <f t="shared" si="0"/>
        <v>379.26336000000003</v>
      </c>
      <c r="H169" s="2">
        <f t="shared" si="1"/>
        <v>0.26999999999998181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3845.84</v>
      </c>
      <c r="D170" s="1">
        <f>'PR-RAS'!E174</f>
        <v>4234.6099999999997</v>
      </c>
      <c r="E170" s="1">
        <v>0</v>
      </c>
      <c r="F170" s="1">
        <v>0</v>
      </c>
      <c r="G170" s="2">
        <f t="shared" si="0"/>
        <v>2081.24514</v>
      </c>
      <c r="H170" s="2">
        <f t="shared" si="1"/>
        <v>0.5500000000001819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60.38</v>
      </c>
      <c r="D172" s="1">
        <f>'PR-RAS'!E176</f>
        <v>0</v>
      </c>
      <c r="E172" s="1">
        <v>0</v>
      </c>
      <c r="F172" s="1">
        <v>0</v>
      </c>
      <c r="G172" s="2">
        <f t="shared" si="0"/>
        <v>10.324980000000002</v>
      </c>
      <c r="H172" s="2">
        <f t="shared" si="1"/>
        <v>0.38000000000000256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95913.81</v>
      </c>
      <c r="D173" s="1">
        <f>'PR-RAS'!E177</f>
        <v>114774.48</v>
      </c>
      <c r="E173" s="1">
        <v>0</v>
      </c>
      <c r="F173" s="1">
        <v>0</v>
      </c>
      <c r="G173" s="2">
        <f t="shared" si="0"/>
        <v>55979.596440000001</v>
      </c>
      <c r="H173" s="2">
        <f t="shared" si="1"/>
        <v>0.66999999999825377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2262.31</v>
      </c>
      <c r="D174" s="1">
        <f>'PR-RAS'!E178</f>
        <v>934.28</v>
      </c>
      <c r="E174" s="1">
        <v>0</v>
      </c>
      <c r="F174" s="1">
        <v>0</v>
      </c>
      <c r="G174" s="2">
        <f t="shared" si="0"/>
        <v>714.64050999999995</v>
      </c>
      <c r="H174" s="2">
        <f t="shared" si="1"/>
        <v>0.58999999999991815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5725</v>
      </c>
      <c r="D175" s="1">
        <f>'PR-RAS'!E179</f>
        <v>13331.01</v>
      </c>
      <c r="E175" s="1">
        <v>0</v>
      </c>
      <c r="F175" s="1">
        <v>0</v>
      </c>
      <c r="G175" s="2">
        <f t="shared" si="0"/>
        <v>5635.34148</v>
      </c>
      <c r="H175" s="2">
        <f t="shared" si="1"/>
        <v>1.0000000000218279E-2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1800.47</v>
      </c>
      <c r="D176" s="1">
        <f>'PR-RAS'!E180</f>
        <v>1810.32</v>
      </c>
      <c r="E176" s="1">
        <v>0</v>
      </c>
      <c r="F176" s="1">
        <v>0</v>
      </c>
      <c r="G176" s="2">
        <f t="shared" si="0"/>
        <v>948.6942499999999</v>
      </c>
      <c r="H176" s="2">
        <f t="shared" si="1"/>
        <v>0.78999999999996362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2413.02</v>
      </c>
      <c r="D177" s="1">
        <f>'PR-RAS'!E181</f>
        <v>2901.67</v>
      </c>
      <c r="E177" s="1">
        <v>0</v>
      </c>
      <c r="F177" s="1">
        <v>0</v>
      </c>
      <c r="G177" s="2">
        <f t="shared" si="0"/>
        <v>1446.07936</v>
      </c>
      <c r="H177" s="2">
        <f t="shared" si="1"/>
        <v>0.34999999999990905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21877.7</v>
      </c>
      <c r="D178" s="1">
        <f>'PR-RAS'!E182</f>
        <v>23101.91</v>
      </c>
      <c r="E178" s="1">
        <v>0</v>
      </c>
      <c r="F178" s="1">
        <v>0</v>
      </c>
      <c r="G178" s="2">
        <f t="shared" si="0"/>
        <v>12050.429040000001</v>
      </c>
      <c r="H178" s="2">
        <f t="shared" si="1"/>
        <v>0.38999999999941792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1592.7</v>
      </c>
      <c r="D179" s="1">
        <f>'PR-RAS'!E183</f>
        <v>1600</v>
      </c>
      <c r="E179" s="1">
        <v>0</v>
      </c>
      <c r="F179" s="1">
        <v>0</v>
      </c>
      <c r="G179" s="2">
        <f t="shared" si="0"/>
        <v>853.10059999999987</v>
      </c>
      <c r="H179" s="2">
        <f t="shared" si="1"/>
        <v>0.29999999999995453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53216.47</v>
      </c>
      <c r="D180" s="1">
        <f>'PR-RAS'!E184</f>
        <v>59872.03</v>
      </c>
      <c r="E180" s="1">
        <v>0</v>
      </c>
      <c r="F180" s="1">
        <v>0</v>
      </c>
      <c r="G180" s="2">
        <f t="shared" si="0"/>
        <v>30959.934869999997</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2889.89</v>
      </c>
      <c r="D181" s="1">
        <f>'PR-RAS'!E185</f>
        <v>6057.68</v>
      </c>
      <c r="E181" s="1">
        <v>0</v>
      </c>
      <c r="F181" s="1">
        <v>0</v>
      </c>
      <c r="G181" s="2">
        <f t="shared" si="0"/>
        <v>2700.9449999999997</v>
      </c>
      <c r="H181" s="2">
        <f t="shared" si="1"/>
        <v>0.42999999999983629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4136.25</v>
      </c>
      <c r="D182" s="1">
        <f>'PR-RAS'!E186</f>
        <v>5165.58</v>
      </c>
      <c r="E182" s="1">
        <v>0</v>
      </c>
      <c r="F182" s="1">
        <v>0</v>
      </c>
      <c r="G182" s="2">
        <f t="shared" si="0"/>
        <v>2618.6012099999998</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16280.49</v>
      </c>
      <c r="D183" s="1">
        <f>'PR-RAS'!E187</f>
        <v>12826.98</v>
      </c>
      <c r="E183" s="1">
        <v>0</v>
      </c>
      <c r="F183" s="1">
        <v>0</v>
      </c>
      <c r="G183" s="2">
        <f t="shared" si="0"/>
        <v>7632.0698999999995</v>
      </c>
      <c r="H183" s="2">
        <f t="shared" si="1"/>
        <v>0.51000000000021828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16107.810000000001</v>
      </c>
      <c r="D184" s="1">
        <f>'PR-RAS'!E188</f>
        <v>21259.77</v>
      </c>
      <c r="E184" s="1">
        <v>0</v>
      </c>
      <c r="F184" s="1">
        <v>0</v>
      </c>
      <c r="G184" s="2">
        <f t="shared" si="0"/>
        <v>10728.805050000001</v>
      </c>
      <c r="H184" s="2">
        <f t="shared" si="1"/>
        <v>0.41999999999825377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1102.9100000000001</v>
      </c>
      <c r="D186" s="1">
        <f>'PR-RAS'!E190</f>
        <v>1332.84</v>
      </c>
      <c r="E186" s="1">
        <v>0</v>
      </c>
      <c r="F186" s="1">
        <v>0</v>
      </c>
      <c r="G186" s="2">
        <f t="shared" si="0"/>
        <v>697.18915000000004</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3610.35</v>
      </c>
      <c r="D187" s="1">
        <f>'PR-RAS'!E191</f>
        <v>7600.1</v>
      </c>
      <c r="E187" s="1">
        <v>0</v>
      </c>
      <c r="F187" s="1">
        <v>0</v>
      </c>
      <c r="G187" s="2">
        <f t="shared" si="0"/>
        <v>3498.7622999999999</v>
      </c>
      <c r="H187" s="2">
        <f t="shared" si="1"/>
        <v>0.45000000000027285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830</v>
      </c>
      <c r="D188" s="1">
        <f>'PR-RAS'!E192</f>
        <v>830</v>
      </c>
      <c r="E188" s="1">
        <v>0</v>
      </c>
      <c r="F188" s="1">
        <v>0</v>
      </c>
      <c r="G188" s="2">
        <f t="shared" si="0"/>
        <v>465.63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1779.89</v>
      </c>
      <c r="D189" s="1">
        <f>'PR-RAS'!E193</f>
        <v>2107.65</v>
      </c>
      <c r="E189" s="1">
        <v>0</v>
      </c>
      <c r="F189" s="1">
        <v>0</v>
      </c>
      <c r="G189" s="2">
        <f t="shared" si="0"/>
        <v>1127.09572</v>
      </c>
      <c r="H189" s="2">
        <f t="shared" si="1"/>
        <v>0.45999999999980901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8784.66</v>
      </c>
      <c r="D191" s="1">
        <f>'PR-RAS'!E195</f>
        <v>9389.18</v>
      </c>
      <c r="E191" s="1">
        <v>0</v>
      </c>
      <c r="F191" s="1">
        <v>0</v>
      </c>
      <c r="G191" s="2">
        <f t="shared" si="0"/>
        <v>5236.9737999999998</v>
      </c>
      <c r="H191" s="2">
        <f t="shared" si="1"/>
        <v>0.52000000000043656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39.65</v>
      </c>
      <c r="E192" s="1">
        <v>0</v>
      </c>
      <c r="F192" s="1">
        <v>0</v>
      </c>
      <c r="G192" s="2">
        <f t="shared" si="0"/>
        <v>15.1463</v>
      </c>
      <c r="H192" s="2">
        <f t="shared" si="1"/>
        <v>0.35000000000000142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39.65</v>
      </c>
      <c r="E206" s="1">
        <v>0</v>
      </c>
      <c r="F206" s="1">
        <v>0</v>
      </c>
      <c r="G206" s="2">
        <f t="shared" si="0"/>
        <v>16.256499999999999</v>
      </c>
      <c r="H206" s="2">
        <f t="shared" si="1"/>
        <v>0.35000000000000142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39.65</v>
      </c>
      <c r="E209" s="1">
        <v>0</v>
      </c>
      <c r="F209" s="1">
        <v>0</v>
      </c>
      <c r="G209" s="2">
        <f t="shared" si="0"/>
        <v>16.494399999999999</v>
      </c>
      <c r="H209" s="2">
        <f t="shared" si="1"/>
        <v>0.35000000000000142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323.08</v>
      </c>
      <c r="D259" s="1">
        <f>'PR-RAS'!E263</f>
        <v>391.4</v>
      </c>
      <c r="E259" s="1">
        <v>0</v>
      </c>
      <c r="F259" s="1">
        <v>0</v>
      </c>
      <c r="G259" s="2">
        <f t="shared" si="0"/>
        <v>285.31703999999996</v>
      </c>
      <c r="H259" s="2">
        <f t="shared" si="1"/>
        <v>0.47999999999996135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323.08</v>
      </c>
      <c r="D260" s="1">
        <f>'PR-RAS'!E264</f>
        <v>391.4</v>
      </c>
      <c r="E260" s="1">
        <v>0</v>
      </c>
      <c r="F260" s="1">
        <v>0</v>
      </c>
      <c r="G260" s="2">
        <f t="shared" si="0"/>
        <v>286.42291999999998</v>
      </c>
      <c r="H260" s="2">
        <f t="shared" si="1"/>
        <v>0.47999999999996135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323.08</v>
      </c>
      <c r="D262" s="1">
        <f>'PR-RAS'!E266</f>
        <v>391.4</v>
      </c>
      <c r="E262" s="1">
        <v>0</v>
      </c>
      <c r="F262" s="1">
        <v>0</v>
      </c>
      <c r="G262" s="2">
        <f t="shared" si="0"/>
        <v>288.63468</v>
      </c>
      <c r="H262" s="2">
        <f t="shared" si="1"/>
        <v>0.47999999999996135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931097.96999999986</v>
      </c>
      <c r="D285" s="1">
        <f>'PR-RAS'!E289</f>
        <v>1147308.5899999999</v>
      </c>
      <c r="E285" s="1">
        <v>0</v>
      </c>
      <c r="F285" s="1">
        <v>0</v>
      </c>
      <c r="G285" s="2">
        <f t="shared" si="8"/>
        <v>916103.10259999975</v>
      </c>
      <c r="H285" s="2">
        <f t="shared" si="9"/>
        <v>0.44000000029336661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10864.180000000168</v>
      </c>
      <c r="D286" s="1">
        <f>'PR-RAS'!E290</f>
        <v>12919.75</v>
      </c>
      <c r="E286" s="1">
        <v>0</v>
      </c>
      <c r="F286" s="1">
        <v>0</v>
      </c>
      <c r="G286" s="2">
        <f t="shared" si="8"/>
        <v>10460.548800000048</v>
      </c>
      <c r="H286" s="2">
        <f t="shared" si="9"/>
        <v>0.43000000016763806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1656.37</v>
      </c>
      <c r="D288" s="1">
        <f>'PR-RAS'!E292</f>
        <v>3606.79</v>
      </c>
      <c r="E288" s="1">
        <v>0</v>
      </c>
      <c r="F288" s="1">
        <v>0</v>
      </c>
      <c r="G288" s="2">
        <f t="shared" si="8"/>
        <v>2545.6756500000001</v>
      </c>
      <c r="H288" s="2">
        <f t="shared" si="9"/>
        <v>0.57999999999992724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13939.5</v>
      </c>
      <c r="D290" s="1">
        <f>'PR-RAS'!E294</f>
        <v>12795.17</v>
      </c>
      <c r="E290" s="1">
        <v>0</v>
      </c>
      <c r="F290" s="1">
        <v>0</v>
      </c>
      <c r="G290" s="2">
        <f t="shared" si="8"/>
        <v>11424.123759999999</v>
      </c>
      <c r="H290" s="2">
        <f t="shared" si="9"/>
        <v>0.67000000000007276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8714.68</v>
      </c>
      <c r="D345" s="1">
        <f>'PR-RAS'!E350</f>
        <v>13694.43</v>
      </c>
      <c r="E345" s="1">
        <v>0</v>
      </c>
      <c r="F345" s="1">
        <v>0</v>
      </c>
      <c r="G345" s="2">
        <f t="shared" si="8"/>
        <v>12419.617759999999</v>
      </c>
      <c r="H345" s="2">
        <f t="shared" si="9"/>
        <v>0.75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8714.68</v>
      </c>
      <c r="D358" s="1">
        <f>'PR-RAS'!E363</f>
        <v>13694.43</v>
      </c>
      <c r="E358" s="1">
        <v>0</v>
      </c>
      <c r="F358" s="1">
        <v>0</v>
      </c>
      <c r="G358" s="2">
        <f t="shared" si="8"/>
        <v>12888.96378</v>
      </c>
      <c r="H358" s="2">
        <f t="shared" si="9"/>
        <v>0.75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8714.68</v>
      </c>
      <c r="D364" s="1">
        <f>'PR-RAS'!E369</f>
        <v>13694.43</v>
      </c>
      <c r="E364" s="1">
        <v>0</v>
      </c>
      <c r="F364" s="1">
        <v>0</v>
      </c>
      <c r="G364" s="2">
        <f t="shared" si="8"/>
        <v>13105.58502</v>
      </c>
      <c r="H364" s="2">
        <f t="shared" si="9"/>
        <v>0.75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5462.4</v>
      </c>
      <c r="D365" s="1">
        <f>'PR-RAS'!E370</f>
        <v>4310.09</v>
      </c>
      <c r="E365" s="1">
        <v>0</v>
      </c>
      <c r="F365" s="1">
        <v>0</v>
      </c>
      <c r="G365" s="2">
        <f t="shared" si="8"/>
        <v>5126.0591199999999</v>
      </c>
      <c r="H365" s="2">
        <f t="shared" si="9"/>
        <v>0.48999999999978172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3252.28</v>
      </c>
      <c r="D370" s="1">
        <f>'PR-RAS'!E375</f>
        <v>5809.34</v>
      </c>
      <c r="E370" s="1">
        <v>0</v>
      </c>
      <c r="F370" s="1">
        <v>0</v>
      </c>
      <c r="G370" s="2">
        <f t="shared" si="8"/>
        <v>5487.3842400000003</v>
      </c>
      <c r="H370" s="2">
        <f t="shared" si="9"/>
        <v>0.62000000000034561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3575</v>
      </c>
      <c r="E371" s="1">
        <v>0</v>
      </c>
      <c r="F371" s="1">
        <v>0</v>
      </c>
      <c r="G371" s="2">
        <f t="shared" si="8"/>
        <v>2645.5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8714.68</v>
      </c>
      <c r="D403" s="1">
        <f>'PR-RAS'!E408</f>
        <v>13694.43</v>
      </c>
      <c r="E403" s="1">
        <v>0</v>
      </c>
      <c r="F403" s="1">
        <v>0</v>
      </c>
      <c r="G403" s="2">
        <f t="shared" si="8"/>
        <v>14513.623080000001</v>
      </c>
      <c r="H403" s="2">
        <f t="shared" si="9"/>
        <v>0.75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199.08</v>
      </c>
      <c r="D405" s="1">
        <f>'PR-RAS'!E410</f>
        <v>0</v>
      </c>
      <c r="E405" s="1">
        <v>0</v>
      </c>
      <c r="F405" s="1">
        <v>0</v>
      </c>
      <c r="G405" s="2">
        <f t="shared" si="8"/>
        <v>80.428320000000014</v>
      </c>
      <c r="H405" s="2">
        <f t="shared" si="9"/>
        <v>8.0000000000012506E-2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941962.15</v>
      </c>
      <c r="D407" s="1">
        <f>'PR-RAS'!E412</f>
        <v>1160228.3399999999</v>
      </c>
      <c r="E407" s="1">
        <v>0</v>
      </c>
      <c r="F407" s="1">
        <v>0</v>
      </c>
      <c r="G407" s="2">
        <f t="shared" si="8"/>
        <v>1324542.04498</v>
      </c>
      <c r="H407" s="2">
        <f t="shared" si="9"/>
        <v>0.48999999987427145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939812.64999999991</v>
      </c>
      <c r="D408" s="1">
        <f>'PR-RAS'!E413</f>
        <v>1161003.0199999998</v>
      </c>
      <c r="E408" s="1">
        <v>0</v>
      </c>
      <c r="F408" s="1">
        <v>0</v>
      </c>
      <c r="G408" s="2">
        <f t="shared" si="8"/>
        <v>1327560.2068299998</v>
      </c>
      <c r="H408" s="2">
        <f t="shared" si="9"/>
        <v>0.36999999987892807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2149.5000000001164</v>
      </c>
      <c r="D409" s="1">
        <f>'PR-RAS'!E414</f>
        <v>0</v>
      </c>
      <c r="E409" s="1">
        <v>0</v>
      </c>
      <c r="F409" s="1">
        <v>0</v>
      </c>
      <c r="G409" s="2">
        <f t="shared" si="8"/>
        <v>876.99600000004739</v>
      </c>
      <c r="H409" s="2">
        <f t="shared" si="9"/>
        <v>0.49999999988358468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774.67999999993481</v>
      </c>
      <c r="E410" s="1">
        <v>0</v>
      </c>
      <c r="F410" s="1">
        <v>0</v>
      </c>
      <c r="G410" s="2">
        <f t="shared" si="8"/>
        <v>633.68823999994663</v>
      </c>
      <c r="H410" s="2">
        <f t="shared" si="9"/>
        <v>0.32000000006519258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1457.29</v>
      </c>
      <c r="D411" s="1">
        <f>'PR-RAS'!E416</f>
        <v>3606.79</v>
      </c>
      <c r="E411" s="1">
        <v>0</v>
      </c>
      <c r="F411" s="1">
        <v>0</v>
      </c>
      <c r="G411" s="2">
        <f t="shared" si="8"/>
        <v>3555.0566999999992</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13939.5</v>
      </c>
      <c r="D413" s="1">
        <f>'PR-RAS'!E418</f>
        <v>12795.17</v>
      </c>
      <c r="E413" s="1">
        <v>0</v>
      </c>
      <c r="F413" s="1">
        <v>0</v>
      </c>
      <c r="G413" s="2">
        <f t="shared" si="8"/>
        <v>16286.294079999998</v>
      </c>
      <c r="H413" s="2">
        <f t="shared" si="9"/>
        <v>0.67000000000007276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941962.15</v>
      </c>
      <c r="D633" s="1">
        <f>'PR-RAS'!E639</f>
        <v>1160228.3399999999</v>
      </c>
      <c r="E633" s="1">
        <v>0</v>
      </c>
      <c r="F633" s="1">
        <v>0</v>
      </c>
      <c r="G633" s="2">
        <f t="shared" si="10"/>
        <v>2061848.7005599998</v>
      </c>
      <c r="H633" s="2">
        <f t="shared" si="11"/>
        <v>0.48999999987427145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939812.64999999991</v>
      </c>
      <c r="D634" s="1">
        <f>'PR-RAS'!E640</f>
        <v>1161003.0199999998</v>
      </c>
      <c r="E634" s="1">
        <v>0</v>
      </c>
      <c r="F634" s="1">
        <v>0</v>
      </c>
      <c r="G634" s="2">
        <f t="shared" si="10"/>
        <v>2064731.2307699998</v>
      </c>
      <c r="H634" s="2">
        <f t="shared" si="11"/>
        <v>0.36999999987892807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2149.5000000001164</v>
      </c>
      <c r="D635" s="1">
        <f>'PR-RAS'!E641</f>
        <v>0</v>
      </c>
      <c r="E635" s="1">
        <v>0</v>
      </c>
      <c r="F635" s="1">
        <v>0</v>
      </c>
      <c r="G635" s="2">
        <f t="shared" si="10"/>
        <v>1362.7830000000738</v>
      </c>
      <c r="H635" s="2">
        <f t="shared" si="11"/>
        <v>0.49999999988358468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774.67999999993481</v>
      </c>
      <c r="E636" s="1">
        <v>0</v>
      </c>
      <c r="F636" s="1">
        <v>0</v>
      </c>
      <c r="G636" s="2">
        <f t="shared" si="10"/>
        <v>983.84359999991727</v>
      </c>
      <c r="H636" s="2">
        <f t="shared" si="11"/>
        <v>0.32000000006519258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1457.29</v>
      </c>
      <c r="D637" s="1">
        <f>'PR-RAS'!E643</f>
        <v>3606.79</v>
      </c>
      <c r="E637" s="1">
        <v>0</v>
      </c>
      <c r="F637" s="1">
        <v>0</v>
      </c>
      <c r="G637" s="2">
        <f t="shared" si="10"/>
        <v>5514.6733199999999</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3606.7900000001164</v>
      </c>
      <c r="D639" s="1">
        <f>'PR-RAS'!E645</f>
        <v>2832.1100000000652</v>
      </c>
      <c r="E639" s="1">
        <v>0</v>
      </c>
      <c r="F639" s="1">
        <v>0</v>
      </c>
      <c r="G639" s="2">
        <f t="shared" si="10"/>
        <v>5914.9043800001573</v>
      </c>
      <c r="H639" s="2">
        <f t="shared" si="11"/>
        <v>0.31999999994877726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68889.58</v>
      </c>
      <c r="D641" s="1">
        <f>'PR-RAS'!E647</f>
        <v>81903.56</v>
      </c>
      <c r="E641" s="1">
        <v>0</v>
      </c>
      <c r="F641" s="1">
        <v>0</v>
      </c>
      <c r="G641" s="2">
        <f t="shared" si="10"/>
        <v>148925.88800000001</v>
      </c>
      <c r="H641" s="2">
        <f t="shared" si="11"/>
        <v>0.86000000000058208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43</v>
      </c>
      <c r="E647" s="1">
        <v>0</v>
      </c>
      <c r="F647" s="1">
        <v>0</v>
      </c>
      <c r="G647" s="2">
        <f t="shared" si="10"/>
        <v>82.688000000000002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25</v>
      </c>
      <c r="E649" s="1">
        <v>0</v>
      </c>
      <c r="F649" s="1">
        <v>0</v>
      </c>
      <c r="G649" s="2">
        <f t="shared" si="10"/>
        <v>49.896000000000001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796680.79</v>
      </c>
      <c r="D668" s="1">
        <f>'PR-RAS'!E675</f>
        <v>997856.6</v>
      </c>
      <c r="E668" s="1">
        <v>0</v>
      </c>
      <c r="F668" s="1">
        <v>0</v>
      </c>
      <c r="G668" s="2">
        <f t="shared" si="10"/>
        <v>1862526.7913300002</v>
      </c>
      <c r="H668" s="2">
        <f t="shared" si="11"/>
        <v>0.60999999998603016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11919.9</v>
      </c>
      <c r="D669" s="1">
        <f>'PR-RAS'!E676</f>
        <v>11963.32</v>
      </c>
      <c r="E669" s="1">
        <v>0</v>
      </c>
      <c r="F669" s="1">
        <v>0</v>
      </c>
      <c r="G669" s="2">
        <f t="shared" si="10"/>
        <v>23945.488720000001</v>
      </c>
      <c r="H669" s="2">
        <f t="shared" si="11"/>
        <v>0.42000000000007276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87384.54</v>
      </c>
      <c r="D703" s="1">
        <f>'PR-RAS'!E710</f>
        <v>92505.94</v>
      </c>
      <c r="E703" s="1">
        <v>0</v>
      </c>
      <c r="F703" s="1">
        <v>0</v>
      </c>
      <c r="G703" s="2">
        <f t="shared" si="10"/>
        <v>191222.28683999999</v>
      </c>
      <c r="H703" s="2">
        <f t="shared" si="11"/>
        <v>0.52000000000407454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882.88</v>
      </c>
      <c r="E710" s="1">
        <v>0</v>
      </c>
      <c r="F710" s="1">
        <v>0</v>
      </c>
      <c r="G710" s="2">
        <f t="shared" si="10"/>
        <v>1600.3689799999997</v>
      </c>
      <c r="H710" s="2">
        <f t="shared" si="11"/>
        <v>0.57999999999998408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57827.81</v>
      </c>
      <c r="D711" s="1">
        <f>'PR-RAS'!E718</f>
        <v>54046.79</v>
      </c>
      <c r="E711" s="1">
        <v>0</v>
      </c>
      <c r="F711" s="1">
        <v>0</v>
      </c>
      <c r="G711" s="2">
        <f t="shared" si="10"/>
        <v>117804.1869</v>
      </c>
      <c r="H711" s="2">
        <f t="shared" si="11"/>
        <v>0.40000000000145519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1592.7</v>
      </c>
      <c r="D713" s="1">
        <f>'PR-RAS'!E720</f>
        <v>1600</v>
      </c>
      <c r="E713" s="1">
        <v>0</v>
      </c>
      <c r="F713" s="1">
        <v>0</v>
      </c>
      <c r="G713" s="2">
        <f t="shared" si="10"/>
        <v>3412.4023999999995</v>
      </c>
      <c r="H713" s="2">
        <f t="shared" si="11"/>
        <v>0.29999999999995453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1847.23</v>
      </c>
      <c r="D714" s="1">
        <f>'PR-RAS'!E721</f>
        <v>2768.35</v>
      </c>
      <c r="E714" s="1">
        <v>0</v>
      </c>
      <c r="F714" s="1">
        <v>0</v>
      </c>
      <c r="G714" s="2">
        <f t="shared" si="10"/>
        <v>5264.7420899999997</v>
      </c>
      <c r="H714" s="2">
        <f t="shared" si="11"/>
        <v>0.57999999999992724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50919.24</v>
      </c>
      <c r="D715" s="1">
        <f>'PR-RAS'!E722</f>
        <v>57103.68</v>
      </c>
      <c r="E715" s="1">
        <v>0</v>
      </c>
      <c r="F715" s="1">
        <v>0</v>
      </c>
      <c r="G715" s="2">
        <f t="shared" si="10"/>
        <v>117900.3924</v>
      </c>
      <c r="H715" s="2">
        <f t="shared" si="11"/>
        <v>0.55999999999767169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135358.29000000004</v>
      </c>
      <c r="D984" s="6">
        <f>BILANCA!E6</f>
        <v>168337.06999999995</v>
      </c>
      <c r="E984" s="6">
        <v>0</v>
      </c>
      <c r="F984" s="6">
        <v>0</v>
      </c>
      <c r="G984" s="7">
        <f t="shared" ref="G984:G1241" si="22">B984/1000*C984+B984/500*D984</f>
        <v>472.03242999999998</v>
      </c>
      <c r="H984" s="7">
        <f t="shared" si="19"/>
        <v>0.35999999998603016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45287.530000000028</v>
      </c>
      <c r="D985" s="1">
        <f>BILANCA!E7</f>
        <v>65671.259999999951</v>
      </c>
      <c r="E985" s="1">
        <v>0</v>
      </c>
      <c r="F985" s="1">
        <v>0</v>
      </c>
      <c r="G985" s="2">
        <f t="shared" si="22"/>
        <v>353.26009999999985</v>
      </c>
      <c r="H985" s="2">
        <f t="shared" si="19"/>
        <v>0.72999999992316589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45287.530000000028</v>
      </c>
      <c r="D990" s="1">
        <f>BILANCA!E12</f>
        <v>65671.259999999951</v>
      </c>
      <c r="E990" s="1">
        <v>0</v>
      </c>
      <c r="F990" s="1">
        <v>0</v>
      </c>
      <c r="G990" s="2">
        <f t="shared" si="22"/>
        <v>1236.4103499999997</v>
      </c>
      <c r="H990" s="2">
        <f t="shared" si="19"/>
        <v>0.72999999992316589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45287.530000000028</v>
      </c>
      <c r="D997" s="1">
        <f>BILANCA!E19</f>
        <v>65671.259999999951</v>
      </c>
      <c r="E997" s="1">
        <v>0</v>
      </c>
      <c r="F997" s="1">
        <v>0</v>
      </c>
      <c r="G997" s="2">
        <f t="shared" si="22"/>
        <v>2472.8206999999993</v>
      </c>
      <c r="H997" s="2">
        <f t="shared" si="19"/>
        <v>0.72999999992316589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73823.05</v>
      </c>
      <c r="D998" s="1">
        <f>BILANCA!E20</f>
        <v>122870.48</v>
      </c>
      <c r="E998" s="1">
        <v>0</v>
      </c>
      <c r="F998" s="1">
        <v>0</v>
      </c>
      <c r="G998" s="2">
        <f t="shared" si="22"/>
        <v>4793.4601499999999</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995.11</v>
      </c>
      <c r="D1000" s="1">
        <f>BILANCA!E22</f>
        <v>995.11</v>
      </c>
      <c r="E1000" s="1">
        <v>0</v>
      </c>
      <c r="F1000" s="1">
        <v>0</v>
      </c>
      <c r="G1000" s="2">
        <f t="shared" si="22"/>
        <v>50.750610000000009</v>
      </c>
      <c r="H1000" s="2">
        <f t="shared" si="19"/>
        <v>0.22000000000002728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303666.26</v>
      </c>
      <c r="D1003" s="1">
        <f>BILANCA!E25</f>
        <v>308992.25</v>
      </c>
      <c r="E1003" s="1">
        <v>0</v>
      </c>
      <c r="F1003" s="1">
        <v>0</v>
      </c>
      <c r="G1003" s="2">
        <f t="shared" si="22"/>
        <v>18433.015200000002</v>
      </c>
      <c r="H1003" s="2">
        <f t="shared" si="19"/>
        <v>0.51000000000931323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190.79</v>
      </c>
      <c r="D1004" s="1">
        <f>BILANCA!E26</f>
        <v>3765.79</v>
      </c>
      <c r="E1004" s="1">
        <v>0</v>
      </c>
      <c r="F1004" s="1">
        <v>0</v>
      </c>
      <c r="G1004" s="2">
        <f t="shared" si="22"/>
        <v>162.16977</v>
      </c>
      <c r="H1004" s="2">
        <f t="shared" si="19"/>
        <v>0.42000000000004434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333387.68</v>
      </c>
      <c r="D1006" s="1">
        <f>BILANCA!E28</f>
        <v>370952.37</v>
      </c>
      <c r="E1006" s="1">
        <v>0</v>
      </c>
      <c r="F1006" s="1">
        <v>0</v>
      </c>
      <c r="G1006" s="2">
        <f t="shared" si="22"/>
        <v>24731.72566</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36858.550000000003</v>
      </c>
      <c r="D1032" s="1">
        <f>BILANCA!E54</f>
        <v>35965.410000000003</v>
      </c>
      <c r="E1032" s="1">
        <v>0</v>
      </c>
      <c r="F1032" s="1">
        <v>0</v>
      </c>
      <c r="G1032" s="2">
        <f t="shared" si="22"/>
        <v>5330.6791300000004</v>
      </c>
      <c r="H1032" s="2">
        <f t="shared" si="19"/>
        <v>0.86000000000058208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36858.550000000003</v>
      </c>
      <c r="D1033" s="1">
        <f>BILANCA!E55</f>
        <v>35965.410000000003</v>
      </c>
      <c r="E1033" s="1">
        <v>0</v>
      </c>
      <c r="F1033" s="1">
        <v>0</v>
      </c>
      <c r="G1033" s="2">
        <f t="shared" si="22"/>
        <v>5439.4685000000009</v>
      </c>
      <c r="H1033" s="2">
        <f t="shared" si="19"/>
        <v>0.86000000000058208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90070.760000000009</v>
      </c>
      <c r="D1046" s="1">
        <f>BILANCA!E68</f>
        <v>102665.81</v>
      </c>
      <c r="E1046" s="1">
        <v>0</v>
      </c>
      <c r="F1046" s="1">
        <v>0</v>
      </c>
      <c r="G1046" s="2">
        <f t="shared" si="22"/>
        <v>18610.34994</v>
      </c>
      <c r="H1046" s="2">
        <f t="shared" si="19"/>
        <v>0.42999999999301508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1023.16</v>
      </c>
      <c r="D1056" s="1">
        <f>BILANCA!E78</f>
        <v>1968.46</v>
      </c>
      <c r="E1056" s="1">
        <v>0</v>
      </c>
      <c r="F1056" s="1">
        <v>0</v>
      </c>
      <c r="G1056" s="2">
        <f t="shared" si="22"/>
        <v>362.08583999999996</v>
      </c>
      <c r="H1056" s="2">
        <f t="shared" si="19"/>
        <v>0.62000000000000455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1023.16</v>
      </c>
      <c r="D1064" s="1">
        <f>BILANCA!E86</f>
        <v>1968.46</v>
      </c>
      <c r="E1064" s="1">
        <v>0</v>
      </c>
      <c r="F1064" s="1">
        <v>0</v>
      </c>
      <c r="G1064" s="2">
        <f t="shared" si="22"/>
        <v>401.76648000000006</v>
      </c>
      <c r="H1064" s="2">
        <f t="shared" si="19"/>
        <v>0.62000000000000455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20158.02</v>
      </c>
      <c r="D1124" s="1">
        <f>BILANCA!E146</f>
        <v>18793.79</v>
      </c>
      <c r="E1124" s="1">
        <v>0</v>
      </c>
      <c r="F1124" s="1">
        <v>0</v>
      </c>
      <c r="G1124" s="2">
        <f t="shared" si="22"/>
        <v>8142.1295999999993</v>
      </c>
      <c r="H1124" s="2">
        <f t="shared" si="23"/>
        <v>0.22999999999956344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15211.07</v>
      </c>
      <c r="D1137" s="1">
        <f>BILANCA!E159</f>
        <v>14739.6</v>
      </c>
      <c r="E1137" s="1">
        <v>0</v>
      </c>
      <c r="F1137" s="1">
        <v>0</v>
      </c>
      <c r="G1137" s="2">
        <f t="shared" si="22"/>
        <v>6882.3015799999994</v>
      </c>
      <c r="H1137" s="2">
        <f t="shared" si="23"/>
        <v>0.46999999999934516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6218.52</v>
      </c>
      <c r="D1139" s="1">
        <f>BILANCA!E161</f>
        <v>5998.62</v>
      </c>
      <c r="E1139" s="1">
        <v>0</v>
      </c>
      <c r="F1139" s="1">
        <v>0</v>
      </c>
      <c r="G1139" s="2">
        <f t="shared" si="22"/>
        <v>2841.6585599999999</v>
      </c>
      <c r="H1139" s="2">
        <f t="shared" si="23"/>
        <v>0.85999999999967258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1271.57</v>
      </c>
      <c r="D1141" s="1">
        <f>BILANCA!E163</f>
        <v>1944.43</v>
      </c>
      <c r="E1141" s="1">
        <v>0</v>
      </c>
      <c r="F1141" s="1">
        <v>0</v>
      </c>
      <c r="G1141" s="2">
        <f t="shared" si="22"/>
        <v>815.34793999999999</v>
      </c>
      <c r="H1141" s="2">
        <f t="shared" si="23"/>
        <v>0.86000000000012733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68889.58</v>
      </c>
      <c r="D1148" s="1">
        <f>BILANCA!E170</f>
        <v>81903.56</v>
      </c>
      <c r="E1148" s="1">
        <v>0</v>
      </c>
      <c r="F1148" s="1">
        <v>0</v>
      </c>
      <c r="G1148" s="2">
        <f t="shared" si="22"/>
        <v>38394.955500000004</v>
      </c>
      <c r="H1148" s="2">
        <f t="shared" si="23"/>
        <v>0.86000000000058208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68889.58</v>
      </c>
      <c r="D1151" s="1">
        <f>BILANCA!E173</f>
        <v>81903.56</v>
      </c>
      <c r="E1151" s="1">
        <v>0</v>
      </c>
      <c r="F1151" s="1">
        <v>0</v>
      </c>
      <c r="G1151" s="2">
        <f t="shared" si="22"/>
        <v>39093.045599999998</v>
      </c>
      <c r="H1151" s="2">
        <f t="shared" si="23"/>
        <v>0.86000000000058208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135358.29</v>
      </c>
      <c r="D1152" s="1">
        <f>BILANCA!E175</f>
        <v>168337.07</v>
      </c>
      <c r="E1152" s="1">
        <v>0</v>
      </c>
      <c r="F1152" s="1">
        <v>0</v>
      </c>
      <c r="G1152" s="2">
        <f t="shared" si="22"/>
        <v>79773.480670000019</v>
      </c>
      <c r="H1152" s="2">
        <f t="shared" si="23"/>
        <v>0.36000000001513399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72524.47</v>
      </c>
      <c r="D1153" s="1">
        <f>BILANCA!E176</f>
        <v>87038.530000000013</v>
      </c>
      <c r="E1153" s="1">
        <v>0</v>
      </c>
      <c r="F1153" s="1">
        <v>0</v>
      </c>
      <c r="G1153" s="2">
        <f t="shared" si="22"/>
        <v>41922.260100000007</v>
      </c>
      <c r="H1153" s="2">
        <f t="shared" si="23"/>
        <v>0.93999999998777639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72524.47</v>
      </c>
      <c r="D1154" s="1">
        <f>BILANCA!E177</f>
        <v>87038.530000000013</v>
      </c>
      <c r="E1154" s="1">
        <v>0</v>
      </c>
      <c r="F1154" s="1">
        <v>0</v>
      </c>
      <c r="G1154" s="2">
        <f t="shared" si="22"/>
        <v>42168.861630000007</v>
      </c>
      <c r="H1154" s="2">
        <f t="shared" si="23"/>
        <v>0.93999999998777639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60541.61</v>
      </c>
      <c r="D1155" s="1">
        <f>BILANCA!E178</f>
        <v>77372.240000000005</v>
      </c>
      <c r="E1155" s="1">
        <v>0</v>
      </c>
      <c r="F1155" s="1">
        <v>0</v>
      </c>
      <c r="G1155" s="2">
        <f t="shared" si="22"/>
        <v>37029.207479999997</v>
      </c>
      <c r="H1155" s="2">
        <f t="shared" si="23"/>
        <v>0.63000000000465661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10959.7</v>
      </c>
      <c r="D1156" s="1">
        <f>BILANCA!E179</f>
        <v>7697.83</v>
      </c>
      <c r="E1156" s="1">
        <v>0</v>
      </c>
      <c r="F1156" s="1">
        <v>0</v>
      </c>
      <c r="G1156" s="2">
        <f t="shared" si="22"/>
        <v>4559.4772799999992</v>
      </c>
      <c r="H1156" s="2">
        <f t="shared" si="23"/>
        <v>0.46999999999934516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1023.16</v>
      </c>
      <c r="D1165" s="1">
        <f>BILANCA!E188</f>
        <v>1968.46</v>
      </c>
      <c r="E1165" s="1">
        <v>0</v>
      </c>
      <c r="F1165" s="1">
        <v>0</v>
      </c>
      <c r="G1165" s="2">
        <f t="shared" si="22"/>
        <v>902.73455999999999</v>
      </c>
      <c r="H1165" s="2">
        <f t="shared" si="23"/>
        <v>0.62000000000000455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62833.82</v>
      </c>
      <c r="D1214" s="1">
        <f>BILANCA!E237</f>
        <v>81298.540000000008</v>
      </c>
      <c r="E1214" s="1">
        <v>0</v>
      </c>
      <c r="F1214" s="1">
        <v>0</v>
      </c>
      <c r="G1214" s="2">
        <f t="shared" si="22"/>
        <v>52074.53790000001</v>
      </c>
      <c r="H1214" s="2">
        <f t="shared" si="23"/>
        <v>0.63999999999214197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45287.53</v>
      </c>
      <c r="D1215" s="1">
        <f>BILANCA!E238</f>
        <v>65671.260000000009</v>
      </c>
      <c r="E1215" s="1">
        <v>0</v>
      </c>
      <c r="F1215" s="1">
        <v>0</v>
      </c>
      <c r="G1215" s="2">
        <f t="shared" si="22"/>
        <v>40978.171600000001</v>
      </c>
      <c r="H1215" s="2">
        <f t="shared" si="23"/>
        <v>0.73000000001047738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45287.53</v>
      </c>
      <c r="D1216" s="1">
        <f>BILANCA!E239</f>
        <v>65671.260000000009</v>
      </c>
      <c r="E1216" s="1">
        <v>0</v>
      </c>
      <c r="F1216" s="1">
        <v>0</v>
      </c>
      <c r="G1216" s="2">
        <f t="shared" si="22"/>
        <v>41154.801650000009</v>
      </c>
      <c r="H1216" s="2">
        <f t="shared" si="23"/>
        <v>0.73000000001047738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45287.53</v>
      </c>
      <c r="D1217" s="1">
        <f>BILANCA!E240</f>
        <v>37183.65</v>
      </c>
      <c r="E1217" s="1">
        <v>0</v>
      </c>
      <c r="F1217" s="1">
        <v>0</v>
      </c>
      <c r="G1217" s="2">
        <f t="shared" si="22"/>
        <v>27999.230220000005</v>
      </c>
      <c r="H1217" s="2">
        <f t="shared" si="23"/>
        <v>0.81999999999970896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28487.61</v>
      </c>
      <c r="E1218" s="1">
        <v>0</v>
      </c>
      <c r="F1218" s="1">
        <v>0</v>
      </c>
      <c r="G1218" s="2">
        <f t="shared" si="22"/>
        <v>13389.1767</v>
      </c>
      <c r="H1218" s="2">
        <f t="shared" si="23"/>
        <v>0.38999999999941792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3606.7899999999995</v>
      </c>
      <c r="D1222" s="1">
        <f>BILANCA!E245</f>
        <v>2832.1100000000006</v>
      </c>
      <c r="E1222" s="1">
        <v>0</v>
      </c>
      <c r="F1222" s="1">
        <v>0</v>
      </c>
      <c r="G1222" s="2">
        <f t="shared" si="22"/>
        <v>2215.7713899999999</v>
      </c>
      <c r="H1222" s="2">
        <f t="shared" si="23"/>
        <v>0.3200000000010732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7058.15</v>
      </c>
      <c r="D1223" s="1">
        <f>BILANCA!E246</f>
        <v>11036.58</v>
      </c>
      <c r="E1223" s="1">
        <v>0</v>
      </c>
      <c r="F1223" s="1">
        <v>0</v>
      </c>
      <c r="G1223" s="2">
        <f t="shared" si="22"/>
        <v>6991.5144</v>
      </c>
      <c r="H1223" s="2">
        <f t="shared" si="23"/>
        <v>0.56999999999970896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7058.15</v>
      </c>
      <c r="D1224" s="1">
        <f>BILANCA!E247</f>
        <v>11036.58</v>
      </c>
      <c r="E1224" s="1">
        <v>0</v>
      </c>
      <c r="F1224" s="1">
        <v>0</v>
      </c>
      <c r="G1224" s="2">
        <f t="shared" si="22"/>
        <v>7020.6457099999998</v>
      </c>
      <c r="H1224" s="2">
        <f t="shared" si="23"/>
        <v>0.56999999999970896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3451.36</v>
      </c>
      <c r="D1227" s="1">
        <f>BILANCA!E250</f>
        <v>8204.4699999999993</v>
      </c>
      <c r="E1227" s="1">
        <v>0</v>
      </c>
      <c r="F1227" s="1">
        <v>0</v>
      </c>
      <c r="G1227" s="2">
        <f t="shared" si="22"/>
        <v>4845.9131999999991</v>
      </c>
      <c r="H1227" s="2">
        <f t="shared" si="23"/>
        <v>0.82999999999947249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3451.36</v>
      </c>
      <c r="D1229" s="1">
        <f>BILANCA!E252</f>
        <v>8204.4699999999993</v>
      </c>
      <c r="E1229" s="1">
        <v>0</v>
      </c>
      <c r="F1229" s="1">
        <v>0</v>
      </c>
      <c r="G1229" s="2">
        <f t="shared" si="22"/>
        <v>4885.6337999999996</v>
      </c>
      <c r="H1229" s="2">
        <f t="shared" si="23"/>
        <v>0.82999999999947249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13939.5</v>
      </c>
      <c r="D1232" s="1">
        <f>BILANCA!E255</f>
        <v>12795.17</v>
      </c>
      <c r="E1232" s="1">
        <v>0</v>
      </c>
      <c r="F1232" s="1">
        <v>0</v>
      </c>
      <c r="G1232" s="2">
        <f t="shared" si="22"/>
        <v>9842.9301599999999</v>
      </c>
      <c r="H1232" s="2">
        <f t="shared" si="23"/>
        <v>0.67000000000007276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35309.919999999998</v>
      </c>
      <c r="D1236" s="1">
        <f>BILANCA!E259</f>
        <v>14592.08</v>
      </c>
      <c r="E1236" s="1">
        <v>0</v>
      </c>
      <c r="F1236" s="1">
        <v>0</v>
      </c>
      <c r="G1236" s="2">
        <f t="shared" si="22"/>
        <v>16317.002240000002</v>
      </c>
      <c r="H1236" s="2">
        <f t="shared" si="23"/>
        <v>0.16000000000167347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35309.919999999998</v>
      </c>
      <c r="D1237" s="1">
        <f>BILANCA!E260</f>
        <v>14592.08</v>
      </c>
      <c r="E1237" s="1">
        <v>0</v>
      </c>
      <c r="F1237" s="1">
        <v>0</v>
      </c>
      <c r="G1237" s="2">
        <f t="shared" si="22"/>
        <v>16381.49632</v>
      </c>
      <c r="H1237" s="2">
        <f t="shared" si="23"/>
        <v>0.16000000000167347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21429.59</v>
      </c>
      <c r="D1241" s="1">
        <f>BILANCA!E265</f>
        <v>20738.22</v>
      </c>
      <c r="E1241" s="1">
        <v>0</v>
      </c>
      <c r="F1241" s="1">
        <v>0</v>
      </c>
      <c r="G1241" s="2">
        <f t="shared" si="22"/>
        <v>16229.755740000002</v>
      </c>
      <c r="H1241" s="2">
        <f t="shared" si="23"/>
        <v>0.63000000000101863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1023.16</v>
      </c>
      <c r="D1244" s="1">
        <f>BILANCA!E268</f>
        <v>364.8</v>
      </c>
      <c r="E1244" s="1">
        <v>0</v>
      </c>
      <c r="F1244" s="1">
        <v>0</v>
      </c>
      <c r="G1244" s="2">
        <f t="shared" si="24"/>
        <v>457.47036000000003</v>
      </c>
      <c r="H1244" s="2">
        <f t="shared" si="23"/>
        <v>0.3599999999999568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1603.66</v>
      </c>
      <c r="E1249" s="1">
        <v>0</v>
      </c>
      <c r="F1249" s="1">
        <v>0</v>
      </c>
      <c r="G1249" s="2">
        <f t="shared" si="24"/>
        <v>853.14712000000009</v>
      </c>
      <c r="H1249" s="2">
        <f t="shared" si="23"/>
        <v>0.33999999999991815</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6218.52</v>
      </c>
      <c r="D1262" s="1">
        <f>BILANCA!E286</f>
        <v>5998.62</v>
      </c>
      <c r="E1262" s="1">
        <v>0</v>
      </c>
      <c r="F1262" s="1">
        <v>0</v>
      </c>
      <c r="G1262" s="2">
        <f t="shared" si="24"/>
        <v>5082.1970400000009</v>
      </c>
      <c r="H1262" s="2">
        <f t="shared" si="23"/>
        <v>0.85999999999967258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72524.47</v>
      </c>
      <c r="D1264" s="1">
        <f>BILANCA!E288</f>
        <v>87038.53</v>
      </c>
      <c r="E1264" s="1">
        <v>0</v>
      </c>
      <c r="F1264" s="1">
        <v>0</v>
      </c>
      <c r="G1264" s="2">
        <f t="shared" si="24"/>
        <v>69295.029930000004</v>
      </c>
      <c r="H1264" s="2">
        <f t="shared" si="23"/>
        <v>0.94000000000232831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1023.16</v>
      </c>
      <c r="D1274" s="1">
        <f>BILANCA!E298</f>
        <v>364.8</v>
      </c>
      <c r="E1274" s="1">
        <v>0</v>
      </c>
      <c r="F1274" s="1">
        <v>0</v>
      </c>
      <c r="G1274" s="2">
        <f t="shared" si="24"/>
        <v>510.05315999999993</v>
      </c>
      <c r="H1274" s="2">
        <f t="shared" si="23"/>
        <v>0.3599999999999568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1603.66</v>
      </c>
      <c r="E1278" s="1">
        <v>0</v>
      </c>
      <c r="F1278" s="1">
        <v>0</v>
      </c>
      <c r="G1278" s="2">
        <f t="shared" si="24"/>
        <v>946.15940000000001</v>
      </c>
      <c r="H1278" s="2">
        <f t="shared" si="23"/>
        <v>0.33999999999991815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939812.65</v>
      </c>
      <c r="D1408" s="1">
        <f>'RAS-funkcijski'!E114</f>
        <v>1161003.02</v>
      </c>
      <c r="E1408" s="1">
        <v>0</v>
      </c>
      <c r="F1408" s="1">
        <v>0</v>
      </c>
      <c r="G1408" s="2">
        <f t="shared" si="24"/>
        <v>358800.05590000004</v>
      </c>
      <c r="H1408" s="2">
        <f t="shared" si="27"/>
        <v>0.36999999999534339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939812.65</v>
      </c>
      <c r="D1409" s="1">
        <f>'RAS-funkcijski'!E115</f>
        <v>1161003.02</v>
      </c>
      <c r="E1409" s="1">
        <v>0</v>
      </c>
      <c r="F1409" s="1">
        <v>0</v>
      </c>
      <c r="G1409" s="2">
        <f t="shared" si="24"/>
        <v>362061.87459000002</v>
      </c>
      <c r="H1409" s="2">
        <f t="shared" si="27"/>
        <v>0.36999999999534339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11687.04</v>
      </c>
      <c r="D1410" s="1">
        <f>'RAS-funkcijski'!E116</f>
        <v>17167</v>
      </c>
      <c r="E1410" s="1">
        <v>0</v>
      </c>
      <c r="F1410" s="1">
        <v>0</v>
      </c>
      <c r="G1410" s="2">
        <f t="shared" si="24"/>
        <v>5154.3564800000004</v>
      </c>
      <c r="H1410" s="2">
        <f t="shared" si="27"/>
        <v>4.0000000000873115E-2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928125.61</v>
      </c>
      <c r="D1411" s="1">
        <f>'RAS-funkcijski'!E117</f>
        <v>1143836.02</v>
      </c>
      <c r="E1411" s="1">
        <v>0</v>
      </c>
      <c r="F1411" s="1">
        <v>0</v>
      </c>
      <c r="G1411" s="2">
        <f t="shared" si="24"/>
        <v>363385.13445000001</v>
      </c>
      <c r="H1411" s="2">
        <f t="shared" si="27"/>
        <v>0.41000000003259629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939812.65</v>
      </c>
      <c r="D1435" s="13">
        <f>'RAS-funkcijski'!E141</f>
        <v>1161003.02</v>
      </c>
      <c r="E1435" s="13">
        <v>0</v>
      </c>
      <c r="F1435" s="13">
        <v>0</v>
      </c>
      <c r="G1435" s="14">
        <f t="shared" si="24"/>
        <v>446869.16053000005</v>
      </c>
      <c r="H1435" s="14">
        <f t="shared" si="27"/>
        <v>0.36999999999534339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33854.39</v>
      </c>
      <c r="D1436" s="6">
        <f>'P-VRIO'!E5</f>
        <v>0</v>
      </c>
      <c r="E1436" s="6">
        <v>0</v>
      </c>
      <c r="F1436" s="6">
        <v>0</v>
      </c>
      <c r="G1436" s="7">
        <f t="shared" si="24"/>
        <v>33.854390000000002</v>
      </c>
      <c r="H1436" s="7">
        <f t="shared" si="27"/>
        <v>0.38999999999941792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33854.39</v>
      </c>
      <c r="D1453" s="1">
        <f>'P-VRIO'!E22</f>
        <v>0</v>
      </c>
      <c r="E1453" s="1">
        <v>0</v>
      </c>
      <c r="F1453" s="1">
        <v>0</v>
      </c>
      <c r="G1453" s="2">
        <f t="shared" si="24"/>
        <v>609.37901999999997</v>
      </c>
      <c r="H1453" s="2">
        <f t="shared" si="27"/>
        <v>0.38999999999941792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33854.39</v>
      </c>
      <c r="D1454" s="1">
        <f>'P-VRIO'!E23</f>
        <v>0</v>
      </c>
      <c r="E1454" s="1">
        <v>0</v>
      </c>
      <c r="F1454" s="1">
        <v>0</v>
      </c>
      <c r="G1454" s="2">
        <f t="shared" si="24"/>
        <v>643.23340999999994</v>
      </c>
      <c r="H1454" s="2">
        <f t="shared" si="27"/>
        <v>0.38999999999941792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33854.39</v>
      </c>
      <c r="D1456" s="1">
        <f>'P-VRIO'!E25</f>
        <v>0</v>
      </c>
      <c r="E1456" s="1">
        <v>0</v>
      </c>
      <c r="F1456" s="1">
        <v>0</v>
      </c>
      <c r="G1456" s="2">
        <f t="shared" si="24"/>
        <v>710.94218999999998</v>
      </c>
      <c r="H1456" s="2">
        <f t="shared" si="27"/>
        <v>0.38999999999941792</v>
      </c>
      <c r="I1456" s="10">
        <f t="shared" si="30"/>
        <v>277.26745409958619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72524.47</v>
      </c>
      <c r="D1480" s="6"/>
      <c r="E1480" s="6">
        <v>0</v>
      </c>
      <c r="F1480" s="6">
        <v>0</v>
      </c>
      <c r="G1480" s="7">
        <f t="shared" ref="G1480:G1580" si="34">B1480/1000*C1480</f>
        <v>72.524470000000008</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1176350.2599999998</v>
      </c>
      <c r="D1481" s="1">
        <v>0</v>
      </c>
      <c r="E1481" s="1">
        <v>0</v>
      </c>
      <c r="F1481" s="1">
        <v>0</v>
      </c>
      <c r="G1481" s="2">
        <f t="shared" si="34"/>
        <v>2352.7005199999994</v>
      </c>
      <c r="H1481" s="2">
        <f t="shared" si="35"/>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23217.58</v>
      </c>
      <c r="D1482" s="1">
        <v>0</v>
      </c>
      <c r="E1482" s="1">
        <v>0</v>
      </c>
      <c r="F1482" s="1">
        <v>0</v>
      </c>
      <c r="G1482" s="2">
        <f t="shared" si="34"/>
        <v>69.652740000000009</v>
      </c>
      <c r="H1482" s="2">
        <f t="shared" si="35"/>
        <v>0.41999999999825377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1139438.2499999998</v>
      </c>
      <c r="D1483" s="1">
        <v>0</v>
      </c>
      <c r="E1483" s="1">
        <v>0</v>
      </c>
      <c r="F1483" s="1">
        <v>0</v>
      </c>
      <c r="G1483" s="2">
        <f t="shared" si="34"/>
        <v>4557.7529999999988</v>
      </c>
      <c r="H1483" s="2">
        <f t="shared" si="35"/>
        <v>0.24999999976716936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925249.7</v>
      </c>
      <c r="D1484" s="1">
        <v>0</v>
      </c>
      <c r="E1484" s="1">
        <v>0</v>
      </c>
      <c r="F1484" s="1">
        <v>0</v>
      </c>
      <c r="G1484" s="2">
        <f t="shared" si="34"/>
        <v>4626.2484999999997</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213757.5</v>
      </c>
      <c r="D1485" s="1">
        <v>0</v>
      </c>
      <c r="E1485" s="1">
        <v>0</v>
      </c>
      <c r="F1485" s="1">
        <v>0</v>
      </c>
      <c r="G1485" s="2">
        <f t="shared" si="34"/>
        <v>1282.5450000000001</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39.65</v>
      </c>
      <c r="D1486" s="1">
        <v>0</v>
      </c>
      <c r="E1486" s="1">
        <v>0</v>
      </c>
      <c r="F1486" s="1">
        <v>0</v>
      </c>
      <c r="G1486" s="2">
        <f t="shared" si="34"/>
        <v>0.27755000000000002</v>
      </c>
      <c r="H1486" s="2">
        <f t="shared" si="35"/>
        <v>0.35000000000000142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391.4</v>
      </c>
      <c r="D1491" s="1">
        <v>0</v>
      </c>
      <c r="E1491" s="1">
        <v>0</v>
      </c>
      <c r="F1491" s="1">
        <v>0</v>
      </c>
      <c r="G1491" s="2">
        <f t="shared" si="34"/>
        <v>4.6967999999999996</v>
      </c>
      <c r="H1491" s="2">
        <f t="shared" si="35"/>
        <v>0.39999999999997726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13694.43</v>
      </c>
      <c r="D1492" s="1">
        <v>0</v>
      </c>
      <c r="E1492" s="1">
        <v>0</v>
      </c>
      <c r="F1492" s="1">
        <v>0</v>
      </c>
      <c r="G1492" s="2">
        <f t="shared" si="34"/>
        <v>178.02759</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1161836.1999999997</v>
      </c>
      <c r="D1499" s="1">
        <v>0</v>
      </c>
      <c r="E1499" s="1">
        <v>0</v>
      </c>
      <c r="F1499" s="1">
        <v>0</v>
      </c>
      <c r="G1499" s="2">
        <f t="shared" si="34"/>
        <v>23236.723999999995</v>
      </c>
      <c r="H1499" s="2">
        <f t="shared" si="35"/>
        <v>0.19999999972060323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22604.93</v>
      </c>
      <c r="D1500" s="1">
        <v>0</v>
      </c>
      <c r="E1500" s="1">
        <v>0</v>
      </c>
      <c r="F1500" s="1">
        <v>0</v>
      </c>
      <c r="G1500" s="2">
        <f t="shared" si="34"/>
        <v>474.70353000000006</v>
      </c>
      <c r="H1500" s="2">
        <f t="shared" si="35"/>
        <v>6.9999999999708962E-2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1125536.8399999999</v>
      </c>
      <c r="D1501" s="1">
        <v>0</v>
      </c>
      <c r="E1501" s="1">
        <v>0</v>
      </c>
      <c r="F1501" s="1">
        <v>0</v>
      </c>
      <c r="G1501" s="2">
        <f t="shared" si="34"/>
        <v>24761.810479999996</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908419.07</v>
      </c>
      <c r="D1502" s="1">
        <v>0</v>
      </c>
      <c r="E1502" s="1">
        <v>0</v>
      </c>
      <c r="F1502" s="1">
        <v>0</v>
      </c>
      <c r="G1502" s="2">
        <f t="shared" si="34"/>
        <v>20893.638609999998</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216686.72</v>
      </c>
      <c r="D1503" s="1">
        <v>0</v>
      </c>
      <c r="E1503" s="1">
        <v>0</v>
      </c>
      <c r="F1503" s="1">
        <v>0</v>
      </c>
      <c r="G1503" s="2">
        <f t="shared" si="34"/>
        <v>5200.48128</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39.65</v>
      </c>
      <c r="D1504" s="1">
        <v>0</v>
      </c>
      <c r="E1504" s="1">
        <v>0</v>
      </c>
      <c r="F1504" s="1">
        <v>0</v>
      </c>
      <c r="G1504" s="2">
        <f t="shared" si="34"/>
        <v>0.99124999999999996</v>
      </c>
      <c r="H1504" s="2">
        <f t="shared" si="35"/>
        <v>0.35000000000000142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391.4</v>
      </c>
      <c r="D1509" s="1">
        <v>0</v>
      </c>
      <c r="E1509" s="1">
        <v>0</v>
      </c>
      <c r="F1509" s="1">
        <v>0</v>
      </c>
      <c r="G1509" s="2">
        <f t="shared" si="34"/>
        <v>11.741999999999999</v>
      </c>
      <c r="H1509" s="2">
        <f t="shared" si="35"/>
        <v>0.39999999999997726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13694.43</v>
      </c>
      <c r="D1510" s="1">
        <v>0</v>
      </c>
      <c r="E1510" s="1">
        <v>0</v>
      </c>
      <c r="F1510" s="1">
        <v>0</v>
      </c>
      <c r="G1510" s="2">
        <f t="shared" si="34"/>
        <v>424.52733000000001</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87038.530000000028</v>
      </c>
      <c r="D1517" s="1">
        <v>0</v>
      </c>
      <c r="E1517" s="1">
        <v>0</v>
      </c>
      <c r="F1517" s="1">
        <v>0</v>
      </c>
      <c r="G1517" s="2">
        <f t="shared" si="34"/>
        <v>3307.464140000001</v>
      </c>
      <c r="H1517" s="2">
        <f t="shared" si="35"/>
        <v>0.46999999997206032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87038.53</v>
      </c>
      <c r="D1576" s="1">
        <v>0</v>
      </c>
      <c r="E1576" s="1">
        <v>0</v>
      </c>
      <c r="F1576" s="1">
        <v>0</v>
      </c>
      <c r="G1576" s="2">
        <f t="shared" si="34"/>
        <v>8442.7374099999997</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2443.5100000000002</v>
      </c>
      <c r="D1577" s="1">
        <v>0</v>
      </c>
      <c r="E1577" s="1">
        <v>0</v>
      </c>
      <c r="F1577" s="1">
        <v>0</v>
      </c>
      <c r="G1577" s="2">
        <f t="shared" si="34"/>
        <v>239.46398000000002</v>
      </c>
      <c r="H1577" s="2">
        <f t="shared" si="35"/>
        <v>0.48999999999978172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84595.02</v>
      </c>
      <c r="D1578" s="1">
        <v>0</v>
      </c>
      <c r="E1578" s="1">
        <v>0</v>
      </c>
      <c r="F1578" s="1">
        <v>0</v>
      </c>
      <c r="G1578" s="2">
        <f t="shared" si="34"/>
        <v>8374.9069800000016</v>
      </c>
      <c r="H1578" s="2">
        <f t="shared" si="35"/>
        <v>2.0000000004074536E-2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48478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941962.15</v>
      </c>
      <c r="I16" s="170">
        <f>'PR-RAS'!E6</f>
        <v>1160228.3399999999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931097.96999999986</v>
      </c>
      <c r="I17" s="170">
        <f>'PR-RAS'!E151</f>
        <v>1147308.5899999999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3606.7900000001164</v>
      </c>
      <c r="I18" s="170">
        <f>'PR-RAS'!E645</f>
        <v>2832.1100000000652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45287.530000000028</v>
      </c>
      <c r="I20" s="173">
        <f>BILANCA!E7</f>
        <v>65671.259999999951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90070.760000000009</v>
      </c>
      <c r="I21" s="175">
        <f>BILANCA!E68</f>
        <v>102665.81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72524.47</v>
      </c>
      <c r="I22" s="175">
        <f>BILANCA!E176</f>
        <v>87038.530000000013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62833.82</v>
      </c>
      <c r="I23" s="177">
        <f>BILANCA!E237</f>
        <v>81298.540000000008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939812.65</v>
      </c>
      <c r="I27" s="175">
        <f>'RAS-funkcijski'!E114</f>
        <v>1161003.02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939812.65</v>
      </c>
      <c r="I28" s="179">
        <f>'RAS-funkcijski'!E141</f>
        <v>1161003.02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33854.39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33854.39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72524.47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87038.530000000028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87038.53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3" zoomScaleNormal="100" workbookViewId="0">
      <selection activeCell="E722" sqref="E7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941962.15</v>
      </c>
      <c r="E6" s="51">
        <f>E7+E44+E50+E82+E106+E124+E133+E139</f>
        <v>1160228.3399999999</v>
      </c>
      <c r="F6" s="52">
        <f t="shared" ref="F6:F131" si="0">IF(D6&lt;&gt;0,IF(E6/D6&gt;=100,"&gt;&gt;100",E6/D6*100),"-")</f>
        <v>123.17143953183256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808600.69</v>
      </c>
      <c r="E50" s="51">
        <f>E51+E54+E59+E62+E65+E68+E71+E74+E77</f>
        <v>1014016.26</v>
      </c>
      <c r="F50" s="52">
        <f t="shared" si="0"/>
        <v>125.40383313301405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808600.69</v>
      </c>
      <c r="E68" s="51">
        <f t="shared" si="15"/>
        <v>1009819.92</v>
      </c>
      <c r="F68" s="52">
        <f t="shared" si="0"/>
        <v>124.88486993499845</v>
      </c>
    </row>
    <row r="69" spans="1:6" ht="12.75" customHeight="1" x14ac:dyDescent="0.2">
      <c r="A69" s="53" t="s">
        <v>184</v>
      </c>
      <c r="B69" s="85" t="s">
        <v>185</v>
      </c>
      <c r="C69" s="50" t="s">
        <v>184</v>
      </c>
      <c r="D69" s="242">
        <v>808600.69</v>
      </c>
      <c r="E69" s="242">
        <v>1009819.92</v>
      </c>
      <c r="F69" s="52">
        <f t="shared" si="0"/>
        <v>124.88486993499845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4196.34</v>
      </c>
      <c r="F77" s="52" t="str">
        <f t="shared" si="0"/>
        <v>-</v>
      </c>
    </row>
    <row r="78" spans="1:6" ht="12.75" customHeight="1" x14ac:dyDescent="0.2">
      <c r="A78" s="53">
        <v>6391</v>
      </c>
      <c r="B78" s="85" t="s">
        <v>202</v>
      </c>
      <c r="C78" s="50" t="s">
        <v>203</v>
      </c>
      <c r="D78" s="242">
        <v>0</v>
      </c>
      <c r="E78" s="242">
        <v>4196.34</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87384.54</v>
      </c>
      <c r="E106" s="51">
        <f t="shared" si="23"/>
        <v>92505.94</v>
      </c>
      <c r="F106" s="52">
        <f t="shared" si="0"/>
        <v>105.86076209819267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87384.54</v>
      </c>
      <c r="E112" s="51">
        <f t="shared" si="25"/>
        <v>92505.94</v>
      </c>
      <c r="F112" s="52">
        <f t="shared" si="0"/>
        <v>105.86076209819267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87384.54</v>
      </c>
      <c r="E117" s="242">
        <v>92505.94</v>
      </c>
      <c r="F117" s="52">
        <f t="shared" si="0"/>
        <v>105.86076209819267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45976.92</v>
      </c>
      <c r="E133" s="51">
        <f t="shared" si="30"/>
        <v>53706.14</v>
      </c>
      <c r="F133" s="52">
        <f t="shared" ref="F133:F223" si="31">IF(D133&lt;&gt;0,IF(E133/D133&gt;=100,"&gt;&gt;100",E133/D133*100),"-")</f>
        <v>116.81108695406304</v>
      </c>
    </row>
    <row r="134" spans="1:6" ht="24" x14ac:dyDescent="0.2">
      <c r="A134" s="53">
        <v>671</v>
      </c>
      <c r="B134" s="232" t="s">
        <v>314</v>
      </c>
      <c r="C134" s="50" t="s">
        <v>315</v>
      </c>
      <c r="D134" s="51">
        <f t="shared" ref="D134:E134" si="32">SUM(D135:D137)</f>
        <v>45976.92</v>
      </c>
      <c r="E134" s="51">
        <f t="shared" si="32"/>
        <v>53706.14</v>
      </c>
      <c r="F134" s="52">
        <f t="shared" si="31"/>
        <v>116.81108695406304</v>
      </c>
    </row>
    <row r="135" spans="1:6" ht="12.75" customHeight="1" x14ac:dyDescent="0.2">
      <c r="A135" s="53">
        <v>6711</v>
      </c>
      <c r="B135" s="85" t="s">
        <v>316</v>
      </c>
      <c r="C135" s="50" t="s">
        <v>317</v>
      </c>
      <c r="D135" s="242">
        <v>40514.519999999997</v>
      </c>
      <c r="E135" s="242">
        <v>48216.18</v>
      </c>
      <c r="F135" s="52">
        <f t="shared" si="31"/>
        <v>119.00962914036745</v>
      </c>
    </row>
    <row r="136" spans="1:6" ht="24" x14ac:dyDescent="0.2">
      <c r="A136" s="53">
        <v>6712</v>
      </c>
      <c r="B136" s="232" t="s">
        <v>318</v>
      </c>
      <c r="C136" s="50" t="s">
        <v>319</v>
      </c>
      <c r="D136" s="242">
        <v>5462.4</v>
      </c>
      <c r="E136" s="242">
        <v>5489.96</v>
      </c>
      <c r="F136" s="52">
        <f t="shared" si="31"/>
        <v>100.50454012888108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931097.96999999986</v>
      </c>
      <c r="E151" s="51">
        <f t="shared" si="35"/>
        <v>1147308.5899999999</v>
      </c>
      <c r="F151" s="52">
        <f t="shared" si="31"/>
        <v>123.22103870551882</v>
      </c>
    </row>
    <row r="152" spans="1:6" ht="12.75" customHeight="1" x14ac:dyDescent="0.2">
      <c r="A152" s="53">
        <v>31</v>
      </c>
      <c r="B152" s="85" t="s">
        <v>349</v>
      </c>
      <c r="C152" s="50" t="s">
        <v>35</v>
      </c>
      <c r="D152" s="51">
        <f t="shared" ref="D152:E152" si="36">D153+D158+D159</f>
        <v>705399.71</v>
      </c>
      <c r="E152" s="51">
        <f t="shared" si="36"/>
        <v>910086.8</v>
      </c>
      <c r="F152" s="52">
        <f t="shared" si="31"/>
        <v>129.01717807624277</v>
      </c>
    </row>
    <row r="153" spans="1:6" ht="12.75" customHeight="1" x14ac:dyDescent="0.2">
      <c r="A153" s="53">
        <v>311</v>
      </c>
      <c r="B153" s="85" t="s">
        <v>350</v>
      </c>
      <c r="C153" s="50" t="s">
        <v>351</v>
      </c>
      <c r="D153" s="51">
        <f t="shared" ref="D153:E153" si="37">SUM(D154:D157)</f>
        <v>582296.57999999996</v>
      </c>
      <c r="E153" s="51">
        <f t="shared" si="37"/>
        <v>754162.96</v>
      </c>
      <c r="F153" s="52">
        <f t="shared" si="31"/>
        <v>129.51526522790155</v>
      </c>
    </row>
    <row r="154" spans="1:6" ht="12.75" customHeight="1" x14ac:dyDescent="0.2">
      <c r="A154" s="53">
        <v>3111</v>
      </c>
      <c r="B154" s="85" t="s">
        <v>352</v>
      </c>
      <c r="C154" s="50" t="s">
        <v>353</v>
      </c>
      <c r="D154" s="242">
        <v>582296.57999999996</v>
      </c>
      <c r="E154" s="242">
        <v>754162.96</v>
      </c>
      <c r="F154" s="52">
        <f t="shared" si="31"/>
        <v>129.51526522790155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27024</v>
      </c>
      <c r="E158" s="242">
        <v>31428.9</v>
      </c>
      <c r="F158" s="52">
        <f t="shared" si="31"/>
        <v>116.29995559502663</v>
      </c>
    </row>
    <row r="159" spans="1:6" ht="12.75" customHeight="1" x14ac:dyDescent="0.2">
      <c r="A159" s="53">
        <v>313</v>
      </c>
      <c r="B159" s="85" t="s">
        <v>362</v>
      </c>
      <c r="C159" s="50" t="s">
        <v>363</v>
      </c>
      <c r="D159" s="51">
        <f t="shared" ref="D159:E159" si="38">SUM(D160:D162)</f>
        <v>96079.13</v>
      </c>
      <c r="E159" s="51">
        <f t="shared" si="38"/>
        <v>124494.94</v>
      </c>
      <c r="F159" s="52">
        <f t="shared" si="31"/>
        <v>129.5754239240093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96079.13</v>
      </c>
      <c r="E161" s="242">
        <v>124494.94</v>
      </c>
      <c r="F161" s="52">
        <f t="shared" si="31"/>
        <v>129.5754239240093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225375.18</v>
      </c>
      <c r="E163" s="51">
        <f t="shared" si="39"/>
        <v>236790.74</v>
      </c>
      <c r="F163" s="52">
        <f t="shared" si="31"/>
        <v>105.06513627631932</v>
      </c>
    </row>
    <row r="164" spans="1:6" ht="12.75" customHeight="1" x14ac:dyDescent="0.2">
      <c r="A164" s="53">
        <v>321</v>
      </c>
      <c r="B164" s="85" t="s">
        <v>371</v>
      </c>
      <c r="C164" s="50" t="s">
        <v>372</v>
      </c>
      <c r="D164" s="51">
        <f t="shared" ref="D164:E164" si="40">SUM(D165:D168)</f>
        <v>70378.899999999994</v>
      </c>
      <c r="E164" s="51">
        <f t="shared" si="40"/>
        <v>65002.96</v>
      </c>
      <c r="F164" s="52">
        <f t="shared" si="31"/>
        <v>92.361432190613954</v>
      </c>
    </row>
    <row r="165" spans="1:6" ht="12.75" customHeight="1" x14ac:dyDescent="0.2">
      <c r="A165" s="53">
        <v>3211</v>
      </c>
      <c r="B165" s="85" t="s">
        <v>373</v>
      </c>
      <c r="C165" s="50" t="s">
        <v>374</v>
      </c>
      <c r="D165" s="242">
        <v>12006.03</v>
      </c>
      <c r="E165" s="242">
        <v>10220.379999999999</v>
      </c>
      <c r="F165" s="52">
        <f t="shared" si="31"/>
        <v>85.127056987197264</v>
      </c>
    </row>
    <row r="166" spans="1:6" ht="12.75" customHeight="1" x14ac:dyDescent="0.2">
      <c r="A166" s="53">
        <v>3212</v>
      </c>
      <c r="B166" s="85" t="s">
        <v>375</v>
      </c>
      <c r="C166" s="50" t="s">
        <v>376</v>
      </c>
      <c r="D166" s="242">
        <v>57827.81</v>
      </c>
      <c r="E166" s="242">
        <v>54046.79</v>
      </c>
      <c r="F166" s="52">
        <f t="shared" si="31"/>
        <v>93.461588809951479</v>
      </c>
    </row>
    <row r="167" spans="1:6" ht="12.75" customHeight="1" x14ac:dyDescent="0.2">
      <c r="A167" s="53">
        <v>3213</v>
      </c>
      <c r="B167" s="85" t="s">
        <v>377</v>
      </c>
      <c r="C167" s="50" t="s">
        <v>378</v>
      </c>
      <c r="D167" s="242">
        <v>537.5</v>
      </c>
      <c r="E167" s="242">
        <v>710</v>
      </c>
      <c r="F167" s="52">
        <f t="shared" si="31"/>
        <v>132.09302325581396</v>
      </c>
    </row>
    <row r="168" spans="1:6" ht="12.75" customHeight="1" x14ac:dyDescent="0.2">
      <c r="A168" s="53">
        <v>3214</v>
      </c>
      <c r="B168" s="85" t="s">
        <v>379</v>
      </c>
      <c r="C168" s="50" t="s">
        <v>380</v>
      </c>
      <c r="D168" s="242">
        <v>7.56</v>
      </c>
      <c r="E168" s="242">
        <v>25.79</v>
      </c>
      <c r="F168" s="52">
        <f t="shared" si="31"/>
        <v>341.13756613756613</v>
      </c>
    </row>
    <row r="169" spans="1:6" ht="12.75" customHeight="1" x14ac:dyDescent="0.2">
      <c r="A169" s="53">
        <v>322</v>
      </c>
      <c r="B169" s="85" t="s">
        <v>381</v>
      </c>
      <c r="C169" s="50" t="s">
        <v>382</v>
      </c>
      <c r="D169" s="51">
        <f t="shared" ref="D169:E169" si="41">SUM(D170:D176)</f>
        <v>26694.170000000002</v>
      </c>
      <c r="E169" s="51">
        <f t="shared" si="41"/>
        <v>22926.550000000003</v>
      </c>
      <c r="F169" s="52">
        <f t="shared" si="31"/>
        <v>85.88598184547412</v>
      </c>
    </row>
    <row r="170" spans="1:6" ht="12.75" customHeight="1" x14ac:dyDescent="0.2">
      <c r="A170" s="53">
        <v>3221</v>
      </c>
      <c r="B170" s="85" t="s">
        <v>383</v>
      </c>
      <c r="C170" s="50" t="s">
        <v>384</v>
      </c>
      <c r="D170" s="242">
        <v>6636.58</v>
      </c>
      <c r="E170" s="242">
        <v>6936.76</v>
      </c>
      <c r="F170" s="52">
        <f t="shared" si="31"/>
        <v>104.52311280810298</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15397.35</v>
      </c>
      <c r="E172" s="242">
        <v>11003.43</v>
      </c>
      <c r="F172" s="52">
        <f t="shared" si="31"/>
        <v>71.463141384718796</v>
      </c>
    </row>
    <row r="173" spans="1:6" ht="12.75" customHeight="1" x14ac:dyDescent="0.2">
      <c r="A173" s="53">
        <v>3224</v>
      </c>
      <c r="B173" s="85" t="s">
        <v>389</v>
      </c>
      <c r="C173" s="50" t="s">
        <v>390</v>
      </c>
      <c r="D173" s="242">
        <v>754.02</v>
      </c>
      <c r="E173" s="242">
        <v>751.75</v>
      </c>
      <c r="F173" s="52">
        <f t="shared" si="31"/>
        <v>99.698946977533751</v>
      </c>
    </row>
    <row r="174" spans="1:6" ht="12.75" customHeight="1" x14ac:dyDescent="0.2">
      <c r="A174" s="53">
        <v>3225</v>
      </c>
      <c r="B174" s="85" t="s">
        <v>391</v>
      </c>
      <c r="C174" s="50" t="s">
        <v>392</v>
      </c>
      <c r="D174" s="242">
        <v>3845.84</v>
      </c>
      <c r="E174" s="242">
        <v>4234.6099999999997</v>
      </c>
      <c r="F174" s="52">
        <f t="shared" si="31"/>
        <v>110.10884488174233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60.38</v>
      </c>
      <c r="E176" s="242"/>
      <c r="F176" s="52">
        <f t="shared" si="31"/>
        <v>0</v>
      </c>
    </row>
    <row r="177" spans="1:6" ht="12.75" customHeight="1" x14ac:dyDescent="0.2">
      <c r="A177" s="53">
        <v>323</v>
      </c>
      <c r="B177" s="85" t="s">
        <v>397</v>
      </c>
      <c r="C177" s="50" t="s">
        <v>398</v>
      </c>
      <c r="D177" s="51">
        <f t="shared" ref="D177:E177" si="42">SUM(D178:D186)</f>
        <v>95913.81</v>
      </c>
      <c r="E177" s="51">
        <f t="shared" si="42"/>
        <v>114774.48</v>
      </c>
      <c r="F177" s="52">
        <f t="shared" si="31"/>
        <v>119.66418600199491</v>
      </c>
    </row>
    <row r="178" spans="1:6" ht="12.75" customHeight="1" x14ac:dyDescent="0.2">
      <c r="A178" s="53">
        <v>3231</v>
      </c>
      <c r="B178" s="85" t="s">
        <v>399</v>
      </c>
      <c r="C178" s="50" t="s">
        <v>400</v>
      </c>
      <c r="D178" s="242">
        <v>2262.31</v>
      </c>
      <c r="E178" s="242">
        <v>934.28</v>
      </c>
      <c r="F178" s="52">
        <f t="shared" si="31"/>
        <v>41.297611733140023</v>
      </c>
    </row>
    <row r="179" spans="1:6" ht="12.75" customHeight="1" x14ac:dyDescent="0.2">
      <c r="A179" s="53">
        <v>3232</v>
      </c>
      <c r="B179" s="85" t="s">
        <v>401</v>
      </c>
      <c r="C179" s="50" t="s">
        <v>402</v>
      </c>
      <c r="D179" s="242">
        <v>5725</v>
      </c>
      <c r="E179" s="242">
        <v>13331.01</v>
      </c>
      <c r="F179" s="52">
        <f t="shared" si="31"/>
        <v>232.85606986899566</v>
      </c>
    </row>
    <row r="180" spans="1:6" ht="12.75" customHeight="1" x14ac:dyDescent="0.2">
      <c r="A180" s="53">
        <v>3233</v>
      </c>
      <c r="B180" s="85" t="s">
        <v>403</v>
      </c>
      <c r="C180" s="50" t="s">
        <v>404</v>
      </c>
      <c r="D180" s="242">
        <v>1800.47</v>
      </c>
      <c r="E180" s="242">
        <v>1810.32</v>
      </c>
      <c r="F180" s="52">
        <f t="shared" si="31"/>
        <v>100.54707937371907</v>
      </c>
    </row>
    <row r="181" spans="1:6" ht="12.75" customHeight="1" x14ac:dyDescent="0.2">
      <c r="A181" s="53">
        <v>3234</v>
      </c>
      <c r="B181" s="85" t="s">
        <v>405</v>
      </c>
      <c r="C181" s="50" t="s">
        <v>406</v>
      </c>
      <c r="D181" s="242">
        <v>2413.02</v>
      </c>
      <c r="E181" s="242">
        <v>2901.67</v>
      </c>
      <c r="F181" s="52">
        <f t="shared" si="31"/>
        <v>120.25055739281068</v>
      </c>
    </row>
    <row r="182" spans="1:6" ht="12.75" customHeight="1" x14ac:dyDescent="0.2">
      <c r="A182" s="53">
        <v>3235</v>
      </c>
      <c r="B182" s="85" t="s">
        <v>407</v>
      </c>
      <c r="C182" s="50" t="s">
        <v>408</v>
      </c>
      <c r="D182" s="242">
        <v>21877.7</v>
      </c>
      <c r="E182" s="242">
        <v>23101.91</v>
      </c>
      <c r="F182" s="52">
        <f t="shared" si="31"/>
        <v>105.59569790243033</v>
      </c>
    </row>
    <row r="183" spans="1:6" ht="12.75" customHeight="1" x14ac:dyDescent="0.2">
      <c r="A183" s="53">
        <v>3236</v>
      </c>
      <c r="B183" s="85" t="s">
        <v>409</v>
      </c>
      <c r="C183" s="50" t="s">
        <v>410</v>
      </c>
      <c r="D183" s="242">
        <v>1592.7</v>
      </c>
      <c r="E183" s="242">
        <v>1600</v>
      </c>
      <c r="F183" s="52">
        <f t="shared" si="31"/>
        <v>100.45834118164123</v>
      </c>
    </row>
    <row r="184" spans="1:6" ht="12.75" customHeight="1" x14ac:dyDescent="0.2">
      <c r="A184" s="53">
        <v>3237</v>
      </c>
      <c r="B184" s="85" t="s">
        <v>411</v>
      </c>
      <c r="C184" s="50" t="s">
        <v>412</v>
      </c>
      <c r="D184" s="242">
        <v>53216.47</v>
      </c>
      <c r="E184" s="242">
        <v>59872.03</v>
      </c>
      <c r="F184" s="52">
        <f t="shared" si="31"/>
        <v>112.50657926014259</v>
      </c>
    </row>
    <row r="185" spans="1:6" ht="12.75" customHeight="1" x14ac:dyDescent="0.2">
      <c r="A185" s="53">
        <v>3238</v>
      </c>
      <c r="B185" s="85" t="s">
        <v>413</v>
      </c>
      <c r="C185" s="50" t="s">
        <v>414</v>
      </c>
      <c r="D185" s="242">
        <v>2889.89</v>
      </c>
      <c r="E185" s="242">
        <v>6057.68</v>
      </c>
      <c r="F185" s="52">
        <f t="shared" si="31"/>
        <v>209.61628297270832</v>
      </c>
    </row>
    <row r="186" spans="1:6" ht="12.75" customHeight="1" x14ac:dyDescent="0.2">
      <c r="A186" s="53">
        <v>3239</v>
      </c>
      <c r="B186" s="85" t="s">
        <v>415</v>
      </c>
      <c r="C186" s="50" t="s">
        <v>416</v>
      </c>
      <c r="D186" s="242">
        <v>4136.25</v>
      </c>
      <c r="E186" s="242">
        <v>5165.58</v>
      </c>
      <c r="F186" s="52">
        <f t="shared" si="31"/>
        <v>124.88558476881234</v>
      </c>
    </row>
    <row r="187" spans="1:6" ht="12.75" customHeight="1" x14ac:dyDescent="0.2">
      <c r="A187" s="53">
        <v>324</v>
      </c>
      <c r="B187" s="85" t="s">
        <v>417</v>
      </c>
      <c r="C187" s="50" t="s">
        <v>418</v>
      </c>
      <c r="D187" s="242">
        <v>16280.49</v>
      </c>
      <c r="E187" s="242">
        <v>12826.98</v>
      </c>
      <c r="F187" s="52">
        <f t="shared" si="31"/>
        <v>78.787432073604663</v>
      </c>
    </row>
    <row r="188" spans="1:6" ht="12.75" customHeight="1" x14ac:dyDescent="0.2">
      <c r="A188" s="53">
        <v>329</v>
      </c>
      <c r="B188" s="85" t="s">
        <v>419</v>
      </c>
      <c r="C188" s="50" t="s">
        <v>420</v>
      </c>
      <c r="D188" s="51">
        <f t="shared" ref="D188:E188" si="43">SUM(D189:D195)</f>
        <v>16107.810000000001</v>
      </c>
      <c r="E188" s="51">
        <f t="shared" si="43"/>
        <v>21259.77</v>
      </c>
      <c r="F188" s="52">
        <f t="shared" si="31"/>
        <v>131.98423621833135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1102.9100000000001</v>
      </c>
      <c r="E190" s="242">
        <v>1332.84</v>
      </c>
      <c r="F190" s="52">
        <f t="shared" si="31"/>
        <v>120.84757595814706</v>
      </c>
    </row>
    <row r="191" spans="1:6" ht="12.75" customHeight="1" x14ac:dyDescent="0.2">
      <c r="A191" s="53">
        <v>3293</v>
      </c>
      <c r="B191" s="85" t="s">
        <v>425</v>
      </c>
      <c r="C191" s="50" t="s">
        <v>426</v>
      </c>
      <c r="D191" s="242">
        <v>3610.35</v>
      </c>
      <c r="E191" s="242">
        <v>7600.1</v>
      </c>
      <c r="F191" s="52">
        <f t="shared" si="31"/>
        <v>210.50867644411207</v>
      </c>
    </row>
    <row r="192" spans="1:6" ht="12.75" customHeight="1" x14ac:dyDescent="0.2">
      <c r="A192" s="53">
        <v>3294</v>
      </c>
      <c r="B192" s="85" t="s">
        <v>427</v>
      </c>
      <c r="C192" s="50" t="s">
        <v>428</v>
      </c>
      <c r="D192" s="242">
        <v>830</v>
      </c>
      <c r="E192" s="242">
        <v>830</v>
      </c>
      <c r="F192" s="52">
        <f t="shared" si="31"/>
        <v>100</v>
      </c>
    </row>
    <row r="193" spans="1:6" ht="12.75" customHeight="1" x14ac:dyDescent="0.2">
      <c r="A193" s="53">
        <v>3295</v>
      </c>
      <c r="B193" s="85" t="s">
        <v>429</v>
      </c>
      <c r="C193" s="50" t="s">
        <v>430</v>
      </c>
      <c r="D193" s="242">
        <v>1779.89</v>
      </c>
      <c r="E193" s="242">
        <v>2107.65</v>
      </c>
      <c r="F193" s="52">
        <f t="shared" si="31"/>
        <v>118.41462112827197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8784.66</v>
      </c>
      <c r="E195" s="242">
        <v>9389.18</v>
      </c>
      <c r="F195" s="52">
        <f t="shared" si="31"/>
        <v>106.88154123210234</v>
      </c>
    </row>
    <row r="196" spans="1:6" ht="12.75" customHeight="1" x14ac:dyDescent="0.2">
      <c r="A196" s="53">
        <v>34</v>
      </c>
      <c r="B196" s="232" t="s">
        <v>435</v>
      </c>
      <c r="C196" s="50" t="s">
        <v>436</v>
      </c>
      <c r="D196" s="51">
        <f t="shared" ref="D196:E196" si="44">D197+D202+D210</f>
        <v>0</v>
      </c>
      <c r="E196" s="51">
        <f t="shared" si="44"/>
        <v>39.65</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39.65</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39.65</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323.08</v>
      </c>
      <c r="E263" s="51">
        <f t="shared" si="68"/>
        <v>391.4</v>
      </c>
      <c r="F263" s="52">
        <f t="shared" ref="F263:F267" si="69">IF(D263&lt;&gt;0,IF(E263/D263&gt;=100,"&gt;&gt;100",E263/D263*100),"-")</f>
        <v>121.14646527175933</v>
      </c>
    </row>
    <row r="264" spans="1:6" ht="12.75" customHeight="1" x14ac:dyDescent="0.2">
      <c r="A264" s="53">
        <v>381</v>
      </c>
      <c r="B264" s="85" t="s">
        <v>567</v>
      </c>
      <c r="C264" s="50" t="s">
        <v>568</v>
      </c>
      <c r="D264" s="51">
        <f t="shared" ref="D264:E264" si="70">SUM(D265:D267)</f>
        <v>323.08</v>
      </c>
      <c r="E264" s="51">
        <f t="shared" si="70"/>
        <v>391.4</v>
      </c>
      <c r="F264" s="52">
        <f t="shared" si="69"/>
        <v>121.14646527175933</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323.08</v>
      </c>
      <c r="E266" s="242">
        <v>391.4</v>
      </c>
      <c r="F266" s="52">
        <f t="shared" si="69"/>
        <v>121.14646527175933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931097.96999999986</v>
      </c>
      <c r="E289" s="51">
        <f t="shared" si="79"/>
        <v>1147308.5899999999</v>
      </c>
      <c r="F289" s="52">
        <f t="shared" si="76"/>
        <v>123.22103870551882</v>
      </c>
    </row>
    <row r="290" spans="1:6" ht="12.75" customHeight="1" x14ac:dyDescent="0.2">
      <c r="A290" s="53" t="s">
        <v>608</v>
      </c>
      <c r="B290" s="85" t="s">
        <v>619</v>
      </c>
      <c r="C290" s="50" t="s">
        <v>620</v>
      </c>
      <c r="D290" s="51">
        <f>IF(D6&gt;=D289,D6-D289,0)</f>
        <v>10864.180000000168</v>
      </c>
      <c r="E290" s="51">
        <f>IF(E6&gt;=E289,E6-E289,0)</f>
        <v>12919.75</v>
      </c>
      <c r="F290" s="52">
        <f t="shared" si="76"/>
        <v>118.92061803099546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1656.37</v>
      </c>
      <c r="E292" s="242">
        <v>3606.79</v>
      </c>
      <c r="F292" s="52">
        <f t="shared" si="76"/>
        <v>217.75267603252897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13939.5</v>
      </c>
      <c r="E294" s="242">
        <v>12795.17</v>
      </c>
      <c r="F294" s="52">
        <f t="shared" si="76"/>
        <v>91.790738548728427</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8714.68</v>
      </c>
      <c r="E350" s="51">
        <f t="shared" si="95"/>
        <v>13694.43</v>
      </c>
      <c r="F350" s="52">
        <f t="shared" si="81"/>
        <v>157.14208668591388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8714.68</v>
      </c>
      <c r="E363" s="51">
        <f t="shared" si="99"/>
        <v>13694.43</v>
      </c>
      <c r="F363" s="52">
        <f t="shared" si="81"/>
        <v>157.14208668591388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8714.68</v>
      </c>
      <c r="E369" s="51">
        <f t="shared" si="101"/>
        <v>13694.43</v>
      </c>
      <c r="F369" s="52">
        <f t="shared" si="81"/>
        <v>157.14208668591388</v>
      </c>
    </row>
    <row r="370" spans="1:6" ht="12.75" customHeight="1" x14ac:dyDescent="0.2">
      <c r="A370" s="53">
        <v>4221</v>
      </c>
      <c r="B370" s="85" t="s">
        <v>674</v>
      </c>
      <c r="C370" s="50" t="s">
        <v>766</v>
      </c>
      <c r="D370" s="242">
        <v>5462.4</v>
      </c>
      <c r="E370" s="242">
        <v>4310.09</v>
      </c>
      <c r="F370" s="52">
        <f t="shared" si="81"/>
        <v>78.904693907439963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3252.28</v>
      </c>
      <c r="E375" s="242">
        <v>5809.34</v>
      </c>
      <c r="F375" s="52">
        <f t="shared" si="81"/>
        <v>178.62361174314634</v>
      </c>
    </row>
    <row r="376" spans="1:6" ht="12.75" customHeight="1" x14ac:dyDescent="0.2">
      <c r="A376" s="53">
        <v>4227</v>
      </c>
      <c r="B376" s="232" t="s">
        <v>686</v>
      </c>
      <c r="C376" s="50" t="s">
        <v>773</v>
      </c>
      <c r="D376" s="242">
        <v>0</v>
      </c>
      <c r="E376" s="242">
        <v>3575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8714.68</v>
      </c>
      <c r="E408" s="51">
        <f t="shared" si="111"/>
        <v>13694.43</v>
      </c>
      <c r="F408" s="52">
        <f t="shared" si="81"/>
        <v>157.14208668591388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199.08</v>
      </c>
      <c r="E410" s="242">
        <v>0</v>
      </c>
      <c r="F410" s="52">
        <f t="shared" si="81"/>
        <v>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941962.15</v>
      </c>
      <c r="E412" s="51">
        <f>E6+E298</f>
        <v>1160228.3399999999</v>
      </c>
      <c r="F412" s="52">
        <f t="shared" si="81"/>
        <v>123.17143953183256</v>
      </c>
    </row>
    <row r="413" spans="1:6" ht="12.75" customHeight="1" x14ac:dyDescent="0.2">
      <c r="A413" s="53" t="s">
        <v>608</v>
      </c>
      <c r="B413" s="85" t="s">
        <v>831</v>
      </c>
      <c r="C413" s="50" t="s">
        <v>832</v>
      </c>
      <c r="D413" s="51">
        <f t="shared" ref="D413:E413" si="112">D289+D350</f>
        <v>939812.64999999991</v>
      </c>
      <c r="E413" s="51">
        <f t="shared" si="112"/>
        <v>1161003.0199999998</v>
      </c>
      <c r="F413" s="52">
        <f t="shared" si="81"/>
        <v>123.53558126718127</v>
      </c>
    </row>
    <row r="414" spans="1:6" ht="12.75" customHeight="1" x14ac:dyDescent="0.2">
      <c r="A414" s="53" t="s">
        <v>608</v>
      </c>
      <c r="B414" s="85" t="s">
        <v>833</v>
      </c>
      <c r="C414" s="50" t="s">
        <v>834</v>
      </c>
      <c r="D414" s="51">
        <f t="shared" ref="D414:E414" si="113">IF(D412&gt;=D413,D412-D413,0)</f>
        <v>2149.5000000001164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774.67999999993481</v>
      </c>
      <c r="F415" s="52" t="str">
        <f t="shared" si="81"/>
        <v>-</v>
      </c>
    </row>
    <row r="416" spans="1:6" ht="12.75" customHeight="1" x14ac:dyDescent="0.2">
      <c r="A416" s="60" t="s">
        <v>837</v>
      </c>
      <c r="B416" s="232" t="s">
        <v>838</v>
      </c>
      <c r="C416" s="61" t="s">
        <v>839</v>
      </c>
      <c r="D416" s="51">
        <f t="shared" ref="D416:E416" si="115">IF(D292-D293+D409-D410&gt;=0,D292-D293+D409-D410,0)</f>
        <v>1457.29</v>
      </c>
      <c r="E416" s="51">
        <f t="shared" si="115"/>
        <v>3606.79</v>
      </c>
      <c r="F416" s="52">
        <f t="shared" si="81"/>
        <v>247.49981129356544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13939.5</v>
      </c>
      <c r="E418" s="62">
        <f t="shared" si="117"/>
        <v>12795.17</v>
      </c>
      <c r="F418" s="57">
        <f t="shared" si="81"/>
        <v>91.790738548728427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941962.15</v>
      </c>
      <c r="E639" s="51">
        <f t="shared" si="180"/>
        <v>1160228.3399999999</v>
      </c>
      <c r="F639" s="52">
        <f t="shared" si="119"/>
        <v>123.17143953183256</v>
      </c>
    </row>
    <row r="640" spans="1:6" ht="12.75" customHeight="1" x14ac:dyDescent="0.2">
      <c r="A640" s="53" t="s">
        <v>608</v>
      </c>
      <c r="B640" s="85" t="s">
        <v>1277</v>
      </c>
      <c r="C640" s="50" t="s">
        <v>1278</v>
      </c>
      <c r="D640" s="51">
        <f t="shared" ref="D640:E640" si="181">D413+D528</f>
        <v>939812.64999999991</v>
      </c>
      <c r="E640" s="51">
        <f t="shared" si="181"/>
        <v>1161003.0199999998</v>
      </c>
      <c r="F640" s="52">
        <f t="shared" si="119"/>
        <v>123.53558126718127</v>
      </c>
    </row>
    <row r="641" spans="1:6" ht="12.75" customHeight="1" x14ac:dyDescent="0.2">
      <c r="A641" s="53" t="s">
        <v>608</v>
      </c>
      <c r="B641" s="85" t="s">
        <v>1279</v>
      </c>
      <c r="C641" s="50" t="s">
        <v>1280</v>
      </c>
      <c r="D641" s="51">
        <f t="shared" ref="D641:E641" si="182">IF(D639&gt;=D640,D639-D640,0)</f>
        <v>2149.5000000001164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774.67999999993481</v>
      </c>
      <c r="F642" s="52" t="str">
        <f t="shared" si="119"/>
        <v>-</v>
      </c>
    </row>
    <row r="643" spans="1:6" ht="24" x14ac:dyDescent="0.2">
      <c r="A643" s="60" t="s">
        <v>1283</v>
      </c>
      <c r="B643" s="85" t="s">
        <v>1284</v>
      </c>
      <c r="C643" s="61" t="s">
        <v>1283</v>
      </c>
      <c r="D643" s="51">
        <f t="shared" ref="D643:E643" si="184">IF(D416-D417+D637-D638&gt;=0,D416-D417+D637-D638,0)</f>
        <v>1457.29</v>
      </c>
      <c r="E643" s="51">
        <f t="shared" si="184"/>
        <v>3606.79</v>
      </c>
      <c r="F643" s="52">
        <f t="shared" si="119"/>
        <v>247.49981129356544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3606.7900000001164</v>
      </c>
      <c r="E645" s="51">
        <f t="shared" si="186"/>
        <v>2832.1100000000652</v>
      </c>
      <c r="F645" s="52">
        <f t="shared" si="119"/>
        <v>78.521621719034755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68889.58</v>
      </c>
      <c r="E647" s="243">
        <v>81903.56</v>
      </c>
      <c r="F647" s="57">
        <f t="shared" si="119"/>
        <v>118.89107177021545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42</v>
      </c>
      <c r="E654" s="262">
        <v>43</v>
      </c>
      <c r="F654" s="52">
        <f t="shared" si="188"/>
        <v>102.38095238095238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27</v>
      </c>
      <c r="E656" s="262">
        <v>25</v>
      </c>
      <c r="F656" s="52">
        <f t="shared" si="188"/>
        <v>92.592592592592595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796680.79</v>
      </c>
      <c r="E675" s="242">
        <v>997856.6</v>
      </c>
      <c r="F675" s="52">
        <f t="shared" si="188"/>
        <v>125.25174606004997</v>
      </c>
    </row>
    <row r="676" spans="1:6" ht="24" x14ac:dyDescent="0.2">
      <c r="A676" s="53">
        <v>63613</v>
      </c>
      <c r="B676" s="232" t="s">
        <v>1349</v>
      </c>
      <c r="C676" s="50" t="s">
        <v>1350</v>
      </c>
      <c r="D676" s="242">
        <v>11919.9</v>
      </c>
      <c r="E676" s="242">
        <v>11963.32</v>
      </c>
      <c r="F676" s="52">
        <f t="shared" si="188"/>
        <v>100.36426480087921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87384.54</v>
      </c>
      <c r="E710" s="242">
        <v>92505.94</v>
      </c>
      <c r="F710" s="52">
        <f t="shared" si="188"/>
        <v>105.86076209819267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491.46</v>
      </c>
      <c r="E717" s="242">
        <v>882.88</v>
      </c>
      <c r="F717" s="52">
        <f t="shared" si="188"/>
        <v>179.64432507223376</v>
      </c>
    </row>
    <row r="718" spans="1:6" ht="12.75" customHeight="1" x14ac:dyDescent="0.2">
      <c r="A718" s="53">
        <v>32121</v>
      </c>
      <c r="B718" s="85" t="s">
        <v>1415</v>
      </c>
      <c r="C718" s="50" t="s">
        <v>1416</v>
      </c>
      <c r="D718" s="242">
        <v>57827.81</v>
      </c>
      <c r="E718" s="242">
        <v>54046.79</v>
      </c>
      <c r="F718" s="52">
        <f t="shared" si="188"/>
        <v>93.461588809951479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1592.7</v>
      </c>
      <c r="E720" s="242">
        <v>1600</v>
      </c>
      <c r="F720" s="52">
        <f t="shared" si="188"/>
        <v>100.45834118164123</v>
      </c>
    </row>
    <row r="721" spans="1:6" ht="12.75" customHeight="1" x14ac:dyDescent="0.2">
      <c r="A721" s="53" t="s">
        <v>1421</v>
      </c>
      <c r="B721" s="85" t="s">
        <v>1422</v>
      </c>
      <c r="C721" s="50" t="s">
        <v>1421</v>
      </c>
      <c r="D721" s="242">
        <v>1847.23</v>
      </c>
      <c r="E721" s="242">
        <v>2768.35</v>
      </c>
      <c r="F721" s="52">
        <f t="shared" si="188"/>
        <v>149.86493289953066</v>
      </c>
    </row>
    <row r="722" spans="1:6" ht="12.75" customHeight="1" x14ac:dyDescent="0.2">
      <c r="A722" s="53" t="s">
        <v>1423</v>
      </c>
      <c r="B722" s="85" t="s">
        <v>1424</v>
      </c>
      <c r="C722" s="50" t="s">
        <v>1423</v>
      </c>
      <c r="D722" s="242">
        <v>50919.24</v>
      </c>
      <c r="E722" s="242">
        <v>57103.68</v>
      </c>
      <c r="F722" s="52">
        <f t="shared" si="188"/>
        <v>112.14558583356704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18" workbookViewId="0">
      <selection activeCell="E179" sqref="E17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135358.29000000004</v>
      </c>
      <c r="E6" s="229">
        <f t="shared" si="0"/>
        <v>168337.06999999995</v>
      </c>
      <c r="F6" s="230">
        <f t="shared" ref="F6:F260" si="1">IF(D6&gt;0,IF(E6/D6&gt;=100,"&gt;&gt;100",E6/D6*100),"-")</f>
        <v>124.36406370086377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45287.530000000028</v>
      </c>
      <c r="E7" s="104">
        <f t="shared" si="2"/>
        <v>65671.259999999951</v>
      </c>
      <c r="F7" s="93">
        <f t="shared" si="1"/>
        <v>145.00958652414894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45287.530000000028</v>
      </c>
      <c r="E12" s="104">
        <f t="shared" si="3"/>
        <v>65671.259999999951</v>
      </c>
      <c r="F12" s="93">
        <f t="shared" si="1"/>
        <v>145.00958652414894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45287.530000000028</v>
      </c>
      <c r="E19" s="104">
        <f t="shared" si="5"/>
        <v>65671.259999999951</v>
      </c>
      <c r="F19" s="93">
        <f t="shared" si="1"/>
        <v>145.00958652414894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73823.05</v>
      </c>
      <c r="E20" s="247">
        <v>122870.48</v>
      </c>
      <c r="F20" s="93">
        <f t="shared" si="1"/>
        <v>166.43918125842808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995.11</v>
      </c>
      <c r="E22" s="247">
        <v>995.11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303666.26</v>
      </c>
      <c r="E25" s="247">
        <v>308992.25</v>
      </c>
      <c r="F25" s="93">
        <f t="shared" si="1"/>
        <v>101.75389587239623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190.79</v>
      </c>
      <c r="E26" s="247">
        <v>3765.79</v>
      </c>
      <c r="F26" s="93">
        <f t="shared" si="1"/>
        <v>1973.7879343781121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333387.68</v>
      </c>
      <c r="E28" s="247">
        <v>370952.37</v>
      </c>
      <c r="F28" s="93">
        <f t="shared" si="1"/>
        <v>111.26756993539773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36858.550000000003</v>
      </c>
      <c r="E54" s="247">
        <v>35965.410000000003</v>
      </c>
      <c r="F54" s="93">
        <f t="shared" si="1"/>
        <v>97.576844449930888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36858.550000000003</v>
      </c>
      <c r="E55" s="247">
        <v>35965.410000000003</v>
      </c>
      <c r="F55" s="93">
        <f t="shared" si="1"/>
        <v>97.576844449930888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90070.760000000009</v>
      </c>
      <c r="E68" s="104">
        <f t="shared" si="13"/>
        <v>102665.81</v>
      </c>
      <c r="F68" s="93">
        <f t="shared" si="1"/>
        <v>113.98350585695067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1023.16</v>
      </c>
      <c r="E78" s="104">
        <f>E79+SUM(E82:E84)-E85+E86</f>
        <v>1968.46</v>
      </c>
      <c r="F78" s="93">
        <f t="shared" si="1"/>
        <v>192.39024199538684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1023.16</v>
      </c>
      <c r="E86" s="247">
        <v>1968.46</v>
      </c>
      <c r="F86" s="93">
        <f t="shared" si="1"/>
        <v>192.39024199538684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20158.02</v>
      </c>
      <c r="E146" s="104">
        <f t="shared" si="26"/>
        <v>18793.79</v>
      </c>
      <c r="F146" s="93">
        <f t="shared" si="1"/>
        <v>93.232321428394258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15211.07</v>
      </c>
      <c r="E159" s="247">
        <v>14739.6</v>
      </c>
      <c r="F159" s="93">
        <f t="shared" si="1"/>
        <v>96.900481031248958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6218.52</v>
      </c>
      <c r="E161" s="247">
        <v>5998.62</v>
      </c>
      <c r="F161" s="93">
        <f t="shared" si="1"/>
        <v>96.463788811485685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1271.57</v>
      </c>
      <c r="E163" s="247">
        <v>1944.43</v>
      </c>
      <c r="F163" s="93">
        <f t="shared" si="1"/>
        <v>152.91568690673736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68889.58</v>
      </c>
      <c r="E170" s="104">
        <f t="shared" si="29"/>
        <v>81903.56</v>
      </c>
      <c r="F170" s="93">
        <f t="shared" si="1"/>
        <v>118.89107177021545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68889.58</v>
      </c>
      <c r="E173" s="247">
        <v>81903.56</v>
      </c>
      <c r="F173" s="93">
        <f t="shared" si="1"/>
        <v>118.89107177021545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135358.29</v>
      </c>
      <c r="E175" s="104">
        <f t="shared" si="30"/>
        <v>168337.07</v>
      </c>
      <c r="F175" s="93">
        <f t="shared" si="1"/>
        <v>124.36406370086384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72524.47</v>
      </c>
      <c r="E176" s="104">
        <f t="shared" si="31"/>
        <v>87038.530000000013</v>
      </c>
      <c r="F176" s="93">
        <f t="shared" si="1"/>
        <v>120.01263849291144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72524.47</v>
      </c>
      <c r="E177" s="104">
        <f t="shared" si="32"/>
        <v>87038.530000000013</v>
      </c>
      <c r="F177" s="93">
        <f t="shared" si="1"/>
        <v>120.01263849291144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60541.61</v>
      </c>
      <c r="E178" s="247">
        <v>77372.240000000005</v>
      </c>
      <c r="F178" s="93">
        <f t="shared" si="1"/>
        <v>127.80010310264296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10959.7</v>
      </c>
      <c r="E179" s="247">
        <v>7697.83</v>
      </c>
      <c r="F179" s="93">
        <f t="shared" si="1"/>
        <v>70.237597744463798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1023.16</v>
      </c>
      <c r="E188" s="247">
        <v>1968.46</v>
      </c>
      <c r="F188" s="93">
        <f t="shared" si="1"/>
        <v>192.39024199538684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62833.82</v>
      </c>
      <c r="E237" s="104">
        <f t="shared" si="41"/>
        <v>81298.540000000008</v>
      </c>
      <c r="F237" s="93">
        <f t="shared" si="1"/>
        <v>129.38659467146834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45287.53</v>
      </c>
      <c r="E238" s="104">
        <f t="shared" si="42"/>
        <v>65671.260000000009</v>
      </c>
      <c r="F238" s="93">
        <f t="shared" si="1"/>
        <v>145.00958652414917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45287.53</v>
      </c>
      <c r="E239" s="104">
        <f t="shared" si="43"/>
        <v>65671.260000000009</v>
      </c>
      <c r="F239" s="93">
        <f t="shared" si="1"/>
        <v>145.00958652414917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45287.53</v>
      </c>
      <c r="E240" s="247">
        <v>37183.65</v>
      </c>
      <c r="F240" s="93">
        <f t="shared" si="1"/>
        <v>82.105714310318973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28487.61</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3606.7899999999995</v>
      </c>
      <c r="E245" s="104">
        <f t="shared" si="45"/>
        <v>2832.1100000000006</v>
      </c>
      <c r="F245" s="93">
        <f t="shared" si="1"/>
        <v>78.521621719035522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7058.15</v>
      </c>
      <c r="E246" s="104">
        <f t="shared" si="46"/>
        <v>11036.58</v>
      </c>
      <c r="F246" s="93">
        <f t="shared" si="1"/>
        <v>156.36646996734271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7058.15</v>
      </c>
      <c r="E247" s="247">
        <v>11036.58</v>
      </c>
      <c r="F247" s="93">
        <f t="shared" si="1"/>
        <v>156.36646996734271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3451.36</v>
      </c>
      <c r="E250" s="104">
        <f t="shared" si="47"/>
        <v>8204.4699999999993</v>
      </c>
      <c r="F250" s="93">
        <f t="shared" si="1"/>
        <v>237.71701590097814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3451.36</v>
      </c>
      <c r="E252" s="247">
        <v>8204.4699999999993</v>
      </c>
      <c r="F252" s="93">
        <f t="shared" si="1"/>
        <v>237.71701590097814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13939.5</v>
      </c>
      <c r="E255" s="247">
        <v>12795.17</v>
      </c>
      <c r="F255" s="93">
        <f t="shared" si="1"/>
        <v>91.790738548728427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35309.919999999998</v>
      </c>
      <c r="E259" s="104">
        <f t="shared" si="49"/>
        <v>14592.08</v>
      </c>
      <c r="F259" s="93">
        <f t="shared" si="1"/>
        <v>41.325723762614018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35309.919999999998</v>
      </c>
      <c r="E260" s="248">
        <v>14592.08</v>
      </c>
      <c r="F260" s="97">
        <f t="shared" si="1"/>
        <v>41.325723762614018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21429.59</v>
      </c>
      <c r="E265" s="247">
        <v>20738.22</v>
      </c>
      <c r="F265" s="93">
        <f t="shared" si="50"/>
        <v>96.773760020607028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1023.16</v>
      </c>
      <c r="E268" s="247">
        <v>364.8</v>
      </c>
      <c r="F268" s="93">
        <f t="shared" si="50"/>
        <v>35.654247625004885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1603.66</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6218.52</v>
      </c>
      <c r="E286" s="247">
        <v>5998.62</v>
      </c>
      <c r="F286" s="93">
        <f t="shared" si="50"/>
        <v>96.463788811485685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72524.47</v>
      </c>
      <c r="E288" s="247">
        <v>87038.53</v>
      </c>
      <c r="F288" s="93">
        <f t="shared" si="50"/>
        <v>120.01263849291142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1023.16</v>
      </c>
      <c r="E298" s="247">
        <v>364.8</v>
      </c>
      <c r="F298" s="93">
        <f t="shared" si="50"/>
        <v>35.654247625004885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1603.66</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O118" sqref="O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939812.65</v>
      </c>
      <c r="E114" s="81">
        <f t="shared" si="22"/>
        <v>1161003.02</v>
      </c>
      <c r="F114" s="63">
        <f t="shared" si="1"/>
        <v>123.53558126718127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939812.65</v>
      </c>
      <c r="E115" s="81">
        <f t="shared" si="23"/>
        <v>1161003.02</v>
      </c>
      <c r="F115" s="63">
        <f t="shared" si="1"/>
        <v>123.53558126718127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11687.04</v>
      </c>
      <c r="E116" s="249">
        <v>17167</v>
      </c>
      <c r="F116" s="63">
        <f t="shared" si="1"/>
        <v>146.88920376759214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928125.61</v>
      </c>
      <c r="E117" s="249">
        <v>1143836.02</v>
      </c>
      <c r="F117" s="63">
        <f t="shared" si="1"/>
        <v>123.24151038133728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939812.65</v>
      </c>
      <c r="E141" s="106">
        <f t="shared" si="28"/>
        <v>1161003.02</v>
      </c>
      <c r="F141" s="82">
        <f t="shared" si="1"/>
        <v>123.53558126718127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33854.39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33854.39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33854.39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33854.39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G106" sqref="G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72524.47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1176350.2599999998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23217.58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1139438.2499999998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925249.7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213757.5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39.65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391.4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13694.43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1161836.1999999997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22604.93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1125536.8399999999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908419.07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216686.72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39.65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391.4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13694.43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87038.530000000028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87038.53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2443.5100000000002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84595.02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48478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Branka Kiršić</cp:lastModifiedBy>
  <cp:lastPrinted>2025-01-31T08:11:27Z</cp:lastPrinted>
  <dcterms:created xsi:type="dcterms:W3CDTF">2022-04-01T05:14:30Z</dcterms:created>
  <dcterms:modified xsi:type="dcterms:W3CDTF">2025-02-04T11:53:11Z</dcterms:modified>
</cp:coreProperties>
</file>